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6720" activeTab="14"/>
  </bookViews>
  <sheets>
    <sheet name="ЯНВ" sheetId="1" r:id="rId1"/>
    <sheet name="ФВР" sheetId="2" r:id="rId2"/>
    <sheet name="МРТ" sheetId="3" r:id="rId3"/>
    <sheet name="АПР" sheetId="4" r:id="rId4"/>
    <sheet name="МАЙ" sheetId="5" r:id="rId5"/>
    <sheet name="ИЮН" sheetId="6" r:id="rId6"/>
    <sheet name="ИЮЛ" sheetId="7" r:id="rId7"/>
    <sheet name="АВГ" sheetId="8" r:id="rId8"/>
    <sheet name="СЕНТЯ" sheetId="9" r:id="rId9"/>
    <sheet name="ОКТ" sheetId="10" r:id="rId10"/>
    <sheet name="НБР" sheetId="11" r:id="rId11"/>
    <sheet name="ДКБ" sheetId="12" r:id="rId12"/>
    <sheet name="итого" sheetId="13" r:id="rId13"/>
    <sheet name="ОЗОН" sheetId="14" r:id="rId14"/>
    <sheet name="Лист1" sheetId="15" r:id="rId15"/>
  </sheets>
  <definedNames>
    <definedName name="_xlnm._FilterDatabase" localSheetId="0" hidden="1">ЯНВ!#REF!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4" l="1"/>
  <c r="F3" i="4"/>
  <c r="D3" i="15"/>
  <c r="D5" i="15" s="1"/>
  <c r="D4" i="15"/>
  <c r="G13" i="14"/>
  <c r="G12" i="14"/>
  <c r="F4" i="12"/>
  <c r="F3" i="12"/>
  <c r="F5" i="11"/>
  <c r="F3" i="11"/>
  <c r="F5" i="10"/>
  <c r="F3" i="10"/>
  <c r="F4" i="8"/>
  <c r="F3" i="8"/>
  <c r="F4" i="6"/>
  <c r="F3" i="6"/>
  <c r="E6" i="3"/>
  <c r="E3" i="3"/>
  <c r="F10" i="2"/>
  <c r="F5" i="2"/>
  <c r="B15" i="13" l="1"/>
  <c r="B6" i="12" l="1"/>
  <c r="B11" i="8"/>
  <c r="B8" i="11"/>
  <c r="B9" i="4" l="1"/>
  <c r="B5" i="5"/>
  <c r="B7" i="10"/>
  <c r="B5" i="9"/>
  <c r="B12" i="6"/>
  <c r="B8" i="3"/>
  <c r="B11" i="2"/>
  <c r="B19" i="4" l="1"/>
</calcChain>
</file>

<file path=xl/sharedStrings.xml><?xml version="1.0" encoding="utf-8"?>
<sst xmlns="http://schemas.openxmlformats.org/spreadsheetml/2006/main" count="190" uniqueCount="72">
  <si>
    <t>дата</t>
  </si>
  <si>
    <t>сумма</t>
  </si>
  <si>
    <t>статья расх</t>
  </si>
  <si>
    <t>статья расх.</t>
  </si>
  <si>
    <t xml:space="preserve">стаья </t>
  </si>
  <si>
    <t>статья</t>
  </si>
  <si>
    <t>за что</t>
  </si>
  <si>
    <t xml:space="preserve">за что </t>
  </si>
  <si>
    <t>ИТОГО</t>
  </si>
  <si>
    <t xml:space="preserve"> за что</t>
  </si>
  <si>
    <t>почтовые расходы</t>
  </si>
  <si>
    <t>лента для ограждений</t>
  </si>
  <si>
    <t>термометр водный</t>
  </si>
  <si>
    <t>дюбель нейлоновый</t>
  </si>
  <si>
    <t>средсво от крыс</t>
  </si>
  <si>
    <t>распечатка</t>
  </si>
  <si>
    <t>конверт</t>
  </si>
  <si>
    <t>канцелярия</t>
  </si>
  <si>
    <t>сантехника</t>
  </si>
  <si>
    <t>замок почтовый</t>
  </si>
  <si>
    <t>кран шаровый</t>
  </si>
  <si>
    <t>эмаль</t>
  </si>
  <si>
    <t>картридж</t>
  </si>
  <si>
    <t>лак</t>
  </si>
  <si>
    <t>диск лепестковый</t>
  </si>
  <si>
    <t>механизм MSM</t>
  </si>
  <si>
    <t>хоз. Расходы</t>
  </si>
  <si>
    <t>сифон для ванны</t>
  </si>
  <si>
    <t>краска, лампа накал.  Краска</t>
  </si>
  <si>
    <t>ключ</t>
  </si>
  <si>
    <t>бумага офисная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</si>
  <si>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</si>
  <si>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</si>
  <si>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</si>
  <si>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</si>
  <si>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</si>
  <si>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</si>
  <si>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</si>
  <si>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</si>
  <si>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</si>
  <si>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</si>
  <si>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</si>
  <si>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</si>
  <si>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386 - гирлянда - озон</t>
  </si>
  <si>
    <t>1801 - коврики - озон</t>
  </si>
  <si>
    <t>1897- коврики - озон</t>
  </si>
  <si>
    <t>1900 - коврики - озон</t>
  </si>
  <si>
    <t>950 - коврик - озон</t>
  </si>
  <si>
    <t>688 -табличка - озон</t>
  </si>
  <si>
    <t>1245 - почт.ящик + табличка - озон</t>
  </si>
  <si>
    <t>2222-семена для газона - озон</t>
  </si>
  <si>
    <t>339 - мешки для мусора - озон</t>
  </si>
  <si>
    <t>799 - семена для газона - озон</t>
  </si>
  <si>
    <t>1280 - бумага а4-озон</t>
  </si>
  <si>
    <t>1180 - бумага а4 - озон</t>
  </si>
  <si>
    <t xml:space="preserve">339 - термометр - озон </t>
  </si>
  <si>
    <t>257 - термометр - озон</t>
  </si>
  <si>
    <t>электрод розжига (СДЭК)</t>
  </si>
  <si>
    <t>печать квитанций</t>
  </si>
  <si>
    <t>отправка (СДЭК)</t>
  </si>
  <si>
    <t xml:space="preserve">метал.профиль </t>
  </si>
  <si>
    <t>АУР</t>
  </si>
  <si>
    <t>СОД.</t>
  </si>
  <si>
    <t xml:space="preserve">термометр </t>
  </si>
  <si>
    <t>сод.</t>
  </si>
  <si>
    <t>СЕКАТОР</t>
  </si>
  <si>
    <t xml:space="preserve">МОБ. СВЯЗЬ АВДС (ЗА ГОД) </t>
  </si>
  <si>
    <t>озон</t>
  </si>
  <si>
    <t xml:space="preserve">640 - электроды </t>
  </si>
  <si>
    <t>перфоратор+зп</t>
  </si>
  <si>
    <t>аур</t>
  </si>
  <si>
    <t>сод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</si>
</sst>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.00_-;\-* #,##0.00_-;_-* &quot;-&quot;??_-;_-@_-"/>
  </numFmts>
  <fonts count="9" x14ac:knownFonts="1">
    <font>
      <sz val="11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16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6">
    <xf numFmtId="0" fontId="0" fillId="0" borderId="0" xfId="0"/>
    <xf numFmtId="0" fontId="0" fillId="0" borderId="1" xfId="0" applyBorder="1"/>
    <xf numFmtId="0" fontId="1" fillId="0" borderId="0" xfId="0" applyFont="1"/>
    <xf numFmtId="0" fontId="1" fillId="0" borderId="1" xfId="0" applyFont="1" applyBorder="1"/>
    <xf numFmtId="0" fontId="0" fillId="0" borderId="0" xfId="0" applyFill="1"/>
    <xf numFmtId="0" fontId="0" fillId="0" borderId="1" xfId="0" applyFill="1" applyBorder="1"/>
    <xf numFmtId="14" fontId="1" fillId="0" borderId="1" xfId="0" applyNumberFormat="1" applyFont="1" applyFill="1" applyBorder="1"/>
    <xf numFmtId="0" fontId="1" fillId="0" borderId="1" xfId="0" applyFont="1" applyFill="1" applyBorder="1"/>
    <xf numFmtId="0" fontId="1" fillId="0" borderId="0" xfId="0" applyFont="1" applyFill="1"/>
    <xf numFmtId="0" fontId="0" fillId="0" borderId="0" xfId="0" applyFill="1" applyBorder="1"/>
    <xf numFmtId="14" fontId="0" fillId="0" borderId="0" xfId="0" applyNumberFormat="1" applyFill="1" applyBorder="1"/>
    <xf numFmtId="0" fontId="2" fillId="0" borderId="1" xfId="0" applyFont="1" applyFill="1" applyBorder="1"/>
    <xf numFmtId="17" fontId="1" fillId="0" borderId="0" xfId="0" applyNumberFormat="1" applyFont="1"/>
    <xf numFmtId="17" fontId="1" fillId="0" borderId="0" xfId="0" applyNumberFormat="1" applyFont="1" applyFill="1"/>
    <xf numFmtId="14" fontId="4" fillId="0" borderId="1" xfId="0" applyNumberFormat="1" applyFont="1" applyFill="1" applyBorder="1"/>
    <xf numFmtId="0" fontId="4" fillId="0" borderId="1" xfId="0" applyFont="1" applyFill="1" applyBorder="1"/>
    <xf numFmtId="44" fontId="1" fillId="0" borderId="1" xfId="2" applyFont="1" applyFill="1" applyBorder="1"/>
    <xf numFmtId="164" fontId="4" fillId="0" borderId="1" xfId="1" applyFont="1" applyFill="1" applyBorder="1"/>
    <xf numFmtId="43" fontId="1" fillId="0" borderId="0" xfId="0" applyNumberFormat="1" applyFont="1" applyFill="1"/>
    <xf numFmtId="0" fontId="1" fillId="2" borderId="1" xfId="0" applyFont="1" applyFill="1" applyBorder="1"/>
    <xf numFmtId="14" fontId="1" fillId="2" borderId="1" xfId="0" applyNumberFormat="1" applyFont="1" applyFill="1" applyBorder="1"/>
    <xf numFmtId="14" fontId="4" fillId="2" borderId="1" xfId="0" applyNumberFormat="1" applyFont="1" applyFill="1" applyBorder="1"/>
    <xf numFmtId="0" fontId="4" fillId="2" borderId="1" xfId="0" applyFont="1" applyFill="1" applyBorder="1"/>
    <xf numFmtId="14" fontId="6" fillId="2" borderId="1" xfId="0" applyNumberFormat="1" applyFont="1" applyFill="1" applyBorder="1"/>
    <xf numFmtId="14" fontId="7" fillId="0" borderId="1" xfId="0" applyNumberFormat="1" applyFont="1" applyFill="1" applyBorder="1"/>
    <xf numFmtId="0" fontId="2" fillId="0" borderId="0" xfId="0" applyFont="1"/>
    <xf numFmtId="0" fontId="1" fillId="2" borderId="0" xfId="0" applyFont="1" applyFill="1"/>
    <xf numFmtId="0" fontId="0" fillId="2" borderId="0" xfId="0" applyFill="1"/>
    <xf numFmtId="14" fontId="1" fillId="2" borderId="0" xfId="0" applyNumberFormat="1" applyFont="1" applyFill="1" applyBorder="1"/>
    <xf numFmtId="0" fontId="1" fillId="2" borderId="0" xfId="0" applyFont="1" applyFill="1" applyBorder="1"/>
    <xf numFmtId="0" fontId="2" fillId="2" borderId="1" xfId="0" applyFont="1" applyFill="1" applyBorder="1"/>
    <xf numFmtId="0" fontId="5" fillId="0" borderId="0" xfId="0" applyFont="1"/>
    <xf numFmtId="0" fontId="8" fillId="0" borderId="1" xfId="0" applyFont="1" applyFill="1" applyBorder="1"/>
    <xf numFmtId="0" fontId="0" fillId="0" borderId="0" xfId="0" applyAlignment="1">
      <alignment wrapText="1"/>
    </xf>
    <xf numFmtId="0" fontId="1" fillId="3" borderId="1" xfId="0" applyFont="1" applyFill="1" applyBorder="1"/>
    <xf numFmtId="0" fontId="6" fillId="3" borderId="1" xfId="0" applyFont="1" applyFill="1" applyBorder="1"/>
    <xf numFmtId="0" fontId="0" fillId="0" borderId="0" xfId="0" applyFill="1" applyBorder="1" applyAlignment="1">
      <alignment horizontal="center"/>
    </xf>
    <xf numFmtId="17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7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7" fontId="2" fillId="2" borderId="2" xfId="0" applyNumberFormat="1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7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64" fontId="0" fillId="0" borderId="0" xfId="1" applyFont="1"/>
  </cellXfs>
  <cellStyles count="3">
    <cellStyle name="Денежный" xfId="2" builtinId="4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0"/>
  <sheetViews>
    <sheetView workbookViewId="0">
      <selection activeCell="B9" sqref="B9"/>
    </sheetView>
  </sheetViews>
  <sheetFormatPr defaultRowHeight="21" x14ac:dyDescent="0.35"/>
  <cols>
    <col min="1" max="2" width="23.28515625" style="2" customWidth="1"/>
    <col min="3" max="3" width="39.5703125" style="2" customWidth="1"/>
    <col min="4" max="4" width="23.28515625" style="2" customWidth="1"/>
    <col min="5" max="5" width="11.140625" style="9" customWidth="1"/>
    <col min="6" max="6" width="10.5703125" style="9" customWidth="1"/>
    <col min="7" max="7" width="12.140625" style="9" customWidth="1"/>
    <col min="8" max="8" width="15.5703125" style="9" customWidth="1"/>
    <col min="9" max="9" width="10.140625" style="9" customWidth="1"/>
    <col min="10" max="10" width="9.140625" style="9"/>
    <col min="11" max="11" width="13.7109375" style="9" customWidth="1"/>
    <col min="12" max="12" width="13" style="9" customWidth="1"/>
    <col min="13" max="13" width="10.140625" style="9" bestFit="1" customWidth="1"/>
    <col min="14" max="14" width="9.140625" style="9"/>
    <col min="15" max="15" width="11.5703125" style="9" customWidth="1"/>
    <col min="16" max="16" width="11.28515625" style="9" customWidth="1"/>
    <col min="17" max="17" width="10.42578125" style="9" customWidth="1"/>
    <col min="18" max="18" width="11.42578125" style="9" customWidth="1"/>
    <col min="19" max="19" width="14.5703125" style="9" customWidth="1"/>
    <col min="20" max="20" width="15" style="9" customWidth="1"/>
    <col min="21" max="21" width="10.140625" style="9" bestFit="1" customWidth="1"/>
    <col min="22" max="22" width="9.140625" style="9"/>
    <col min="23" max="23" width="11.7109375" style="9" customWidth="1"/>
    <col min="24" max="24" width="12.42578125" style="9" customWidth="1"/>
    <col min="25" max="26" width="11.5703125" style="9" customWidth="1"/>
    <col min="27" max="27" width="12.28515625" style="9" customWidth="1"/>
    <col min="28" max="28" width="11.85546875" style="9" customWidth="1"/>
    <col min="29" max="29" width="11" style="9" customWidth="1"/>
    <col min="30" max="30" width="11.140625" style="9" customWidth="1"/>
    <col min="31" max="31" width="12.42578125" style="9" customWidth="1"/>
    <col min="32" max="32" width="11.5703125" style="9" customWidth="1"/>
    <col min="33" max="33" width="11.42578125" style="9" customWidth="1"/>
    <col min="34" max="34" width="11.85546875" style="9" customWidth="1"/>
    <col min="35" max="35" width="12" style="9" customWidth="1"/>
    <col min="36" max="36" width="16.28515625" style="9" customWidth="1"/>
    <col min="37" max="37" width="10.85546875" style="9" customWidth="1"/>
    <col min="38" max="38" width="11.5703125" style="9" customWidth="1"/>
    <col min="39" max="39" width="11.7109375" style="9" customWidth="1"/>
    <col min="40" max="40" width="15.42578125" style="9" customWidth="1"/>
    <col min="41" max="41" width="11.42578125" style="9" customWidth="1"/>
    <col min="42" max="42" width="10.7109375" style="9" customWidth="1"/>
    <col min="43" max="43" width="11.28515625" style="9" customWidth="1"/>
    <col min="44" max="44" width="11.42578125" style="9" customWidth="1"/>
    <col min="45" max="45" width="11" style="9" customWidth="1"/>
    <col min="46" max="46" width="11.28515625" style="9" customWidth="1"/>
    <col min="47" max="47" width="13.28515625" style="9" customWidth="1"/>
    <col min="48" max="48" width="13" style="9" customWidth="1"/>
    <col min="49" max="57" width="9.140625" style="9"/>
  </cols>
  <sheetData>
    <row r="1" spans="1:57" s="4" customFormat="1" x14ac:dyDescent="0.35">
      <c r="A1" s="37">
        <v>44927</v>
      </c>
      <c r="B1" s="38"/>
      <c r="C1" s="38"/>
      <c r="D1" s="38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36"/>
      <c r="R1" s="36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6"/>
      <c r="AM1" s="36"/>
      <c r="AN1" s="36"/>
      <c r="AO1" s="36"/>
      <c r="AP1" s="36"/>
      <c r="AQ1" s="36"/>
      <c r="AR1" s="36"/>
      <c r="AS1" s="36"/>
      <c r="AT1" s="36"/>
      <c r="AU1" s="36"/>
      <c r="AV1" s="36"/>
      <c r="AW1" s="9"/>
      <c r="AX1" s="9"/>
      <c r="AY1" s="9"/>
      <c r="AZ1" s="9"/>
      <c r="BA1" s="9"/>
      <c r="BB1" s="9"/>
      <c r="BC1" s="9"/>
      <c r="BD1" s="9"/>
      <c r="BE1" s="9"/>
    </row>
    <row r="2" spans="1:57" s="4" customFormat="1" x14ac:dyDescent="0.35">
      <c r="A2" s="11" t="s">
        <v>0</v>
      </c>
      <c r="B2" s="11" t="s">
        <v>1</v>
      </c>
      <c r="C2" s="11" t="s">
        <v>6</v>
      </c>
      <c r="D2" s="11" t="s">
        <v>2</v>
      </c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10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</row>
    <row r="3" spans="1:57" s="4" customFormat="1" x14ac:dyDescent="0.35">
      <c r="A3" s="24">
        <v>44950</v>
      </c>
      <c r="B3" s="34">
        <v>249.34</v>
      </c>
      <c r="C3" s="7" t="s">
        <v>10</v>
      </c>
      <c r="D3" s="7" t="s">
        <v>61</v>
      </c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10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</row>
    <row r="4" spans="1:57" x14ac:dyDescent="0.35">
      <c r="B4" s="25">
        <v>249.34</v>
      </c>
      <c r="Q4" s="10"/>
    </row>
    <row r="5" spans="1:57" x14ac:dyDescent="0.35">
      <c r="Q5" s="10"/>
    </row>
    <row r="6" spans="1:57" x14ac:dyDescent="0.35">
      <c r="Q6" s="10"/>
    </row>
    <row r="7" spans="1:57" x14ac:dyDescent="0.35">
      <c r="Q7" s="10"/>
    </row>
    <row r="8" spans="1:57" x14ac:dyDescent="0.35">
      <c r="Q8" s="10"/>
    </row>
    <row r="9" spans="1:57" x14ac:dyDescent="0.35">
      <c r="Q9" s="10"/>
    </row>
    <row r="10" spans="1:57" x14ac:dyDescent="0.35">
      <c r="Q10" s="10"/>
    </row>
  </sheetData>
  <sortState ref="AO1:AR37">
    <sortCondition ref="AO2"/>
  </sortState>
  <mergeCells count="12">
    <mergeCell ref="AS1:AV1"/>
    <mergeCell ref="A1:D1"/>
    <mergeCell ref="E1:H1"/>
    <mergeCell ref="I1:L1"/>
    <mergeCell ref="M1:P1"/>
    <mergeCell ref="Q1:T1"/>
    <mergeCell ref="U1:X1"/>
    <mergeCell ref="Y1:AB1"/>
    <mergeCell ref="AC1:AF1"/>
    <mergeCell ref="AG1:AJ1"/>
    <mergeCell ref="AK1:AN1"/>
    <mergeCell ref="AO1:AR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workbookViewId="0">
      <selection activeCell="F6" sqref="F6"/>
    </sheetView>
  </sheetViews>
  <sheetFormatPr defaultRowHeight="15" x14ac:dyDescent="0.25"/>
  <cols>
    <col min="1" max="1" width="20.28515625" customWidth="1"/>
    <col min="2" max="2" width="19.140625" customWidth="1"/>
    <col min="3" max="3" width="34.28515625" customWidth="1"/>
    <col min="4" max="4" width="22.140625" customWidth="1"/>
  </cols>
  <sheetData>
    <row r="1" spans="1:6" ht="21" x14ac:dyDescent="0.35">
      <c r="A1" s="43">
        <v>45200</v>
      </c>
      <c r="B1" s="44"/>
      <c r="C1" s="44"/>
      <c r="D1" s="44"/>
      <c r="E1" s="2"/>
    </row>
    <row r="2" spans="1:6" ht="21" x14ac:dyDescent="0.35">
      <c r="A2" s="7" t="s">
        <v>0</v>
      </c>
      <c r="B2" s="7" t="s">
        <v>1</v>
      </c>
      <c r="C2" s="7" t="s">
        <v>9</v>
      </c>
      <c r="D2" s="7" t="s">
        <v>5</v>
      </c>
      <c r="E2" s="2"/>
    </row>
    <row r="3" spans="1:6" ht="21" x14ac:dyDescent="0.35">
      <c r="A3" s="6">
        <v>44840</v>
      </c>
      <c r="B3" s="34">
        <v>389</v>
      </c>
      <c r="C3" s="7" t="s">
        <v>30</v>
      </c>
      <c r="D3" s="7" t="s">
        <v>61</v>
      </c>
      <c r="E3" s="2"/>
      <c r="F3">
        <f>B3+B4</f>
        <v>734</v>
      </c>
    </row>
    <row r="4" spans="1:6" ht="21" x14ac:dyDescent="0.35">
      <c r="A4" s="6">
        <v>44855</v>
      </c>
      <c r="B4" s="34">
        <v>345</v>
      </c>
      <c r="C4" s="7" t="s">
        <v>30</v>
      </c>
      <c r="D4" s="7" t="s">
        <v>61</v>
      </c>
      <c r="E4" s="2"/>
    </row>
    <row r="5" spans="1:6" ht="21" x14ac:dyDescent="0.35">
      <c r="A5" s="6">
        <v>44863</v>
      </c>
      <c r="B5" s="34">
        <v>865</v>
      </c>
      <c r="C5" s="7" t="s">
        <v>26</v>
      </c>
      <c r="D5" s="7" t="s">
        <v>62</v>
      </c>
      <c r="E5" s="2"/>
      <c r="F5">
        <f>B5+B6</f>
        <v>1325</v>
      </c>
    </row>
    <row r="6" spans="1:6" ht="21" x14ac:dyDescent="0.35">
      <c r="A6" s="6">
        <v>44863</v>
      </c>
      <c r="B6" s="34">
        <v>460</v>
      </c>
      <c r="C6" s="7" t="s">
        <v>27</v>
      </c>
      <c r="D6" s="7" t="s">
        <v>62</v>
      </c>
      <c r="E6" s="2"/>
    </row>
    <row r="7" spans="1:6" ht="21" x14ac:dyDescent="0.35">
      <c r="A7" s="6"/>
      <c r="B7" s="11">
        <f>SUM(B3:B6)</f>
        <v>2059</v>
      </c>
      <c r="C7" s="7"/>
      <c r="D7" s="7"/>
      <c r="E7" s="2"/>
    </row>
    <row r="8" spans="1:6" ht="21" x14ac:dyDescent="0.35">
      <c r="A8" s="6"/>
      <c r="B8" s="7"/>
      <c r="C8" s="7"/>
      <c r="D8" s="7"/>
      <c r="E8" s="2"/>
    </row>
    <row r="9" spans="1:6" ht="21" x14ac:dyDescent="0.35">
      <c r="A9" s="6"/>
      <c r="B9" s="7"/>
      <c r="C9" s="7"/>
      <c r="D9" s="7"/>
      <c r="E9" s="2"/>
    </row>
    <row r="10" spans="1:6" ht="21" x14ac:dyDescent="0.35">
      <c r="A10" s="6"/>
      <c r="B10" s="7"/>
      <c r="C10" s="7"/>
      <c r="D10" s="7"/>
      <c r="E10" s="2"/>
    </row>
    <row r="11" spans="1:6" ht="21" x14ac:dyDescent="0.35">
      <c r="A11" s="6"/>
      <c r="B11" s="7"/>
      <c r="C11" s="7"/>
      <c r="D11" s="7"/>
      <c r="E11" s="2"/>
    </row>
    <row r="12" spans="1:6" ht="21" x14ac:dyDescent="0.35">
      <c r="A12" s="6"/>
      <c r="B12" s="7"/>
      <c r="C12" s="7"/>
      <c r="D12" s="7"/>
      <c r="E12" s="2"/>
    </row>
    <row r="13" spans="1:6" ht="21" x14ac:dyDescent="0.35">
      <c r="A13" s="6"/>
      <c r="B13" s="7"/>
      <c r="C13" s="7"/>
      <c r="D13" s="7"/>
      <c r="E13" s="2"/>
    </row>
    <row r="14" spans="1:6" ht="21" x14ac:dyDescent="0.35">
      <c r="A14" s="6"/>
      <c r="B14" s="7"/>
      <c r="C14" s="7"/>
      <c r="D14" s="7"/>
      <c r="E14" s="2"/>
    </row>
    <row r="15" spans="1:6" ht="21" x14ac:dyDescent="0.35">
      <c r="A15" s="6"/>
      <c r="B15" s="7"/>
      <c r="C15" s="7"/>
      <c r="D15" s="7"/>
      <c r="E15" s="2"/>
    </row>
    <row r="16" spans="1:6" ht="21" x14ac:dyDescent="0.35">
      <c r="A16" s="6"/>
      <c r="B16" s="7"/>
      <c r="C16" s="7"/>
      <c r="D16" s="7"/>
      <c r="E16" s="2"/>
    </row>
    <row r="17" spans="1:5" ht="21" x14ac:dyDescent="0.35">
      <c r="A17" s="6"/>
      <c r="B17" s="7"/>
      <c r="C17" s="7"/>
      <c r="D17" s="7"/>
      <c r="E17" s="2"/>
    </row>
    <row r="18" spans="1:5" ht="21" x14ac:dyDescent="0.35">
      <c r="A18" s="14"/>
      <c r="B18" s="15"/>
      <c r="C18" s="7"/>
      <c r="D18" s="7"/>
      <c r="E18" s="2"/>
    </row>
    <row r="19" spans="1:5" ht="21" x14ac:dyDescent="0.35">
      <c r="A19" s="6"/>
      <c r="B19" s="7"/>
      <c r="C19" s="7"/>
      <c r="D19" s="7"/>
      <c r="E19" s="2"/>
    </row>
    <row r="20" spans="1:5" ht="21" x14ac:dyDescent="0.35">
      <c r="A20" s="6"/>
      <c r="B20" s="7"/>
      <c r="C20" s="7"/>
      <c r="D20" s="7"/>
      <c r="E20" s="2"/>
    </row>
    <row r="21" spans="1:5" ht="21" x14ac:dyDescent="0.35">
      <c r="A21" s="6"/>
      <c r="B21" s="7"/>
      <c r="C21" s="7"/>
      <c r="D21" s="7"/>
      <c r="E21" s="2"/>
    </row>
    <row r="22" spans="1:5" ht="21" x14ac:dyDescent="0.35">
      <c r="A22" s="6"/>
      <c r="B22" s="7"/>
      <c r="C22" s="7"/>
      <c r="D22" s="7"/>
      <c r="E22" s="2"/>
    </row>
    <row r="23" spans="1:5" ht="21" x14ac:dyDescent="0.35">
      <c r="A23" s="6"/>
      <c r="B23" s="7"/>
      <c r="C23" s="7"/>
      <c r="D23" s="7"/>
      <c r="E23" s="2"/>
    </row>
    <row r="24" spans="1:5" ht="21" x14ac:dyDescent="0.35">
      <c r="A24" s="7"/>
      <c r="B24" s="7"/>
      <c r="C24" s="7"/>
      <c r="D24" s="7"/>
      <c r="E24" s="2"/>
    </row>
    <row r="25" spans="1:5" ht="21" x14ac:dyDescent="0.35">
      <c r="A25" s="7"/>
      <c r="B25" s="7"/>
      <c r="C25" s="7"/>
      <c r="D25" s="7"/>
      <c r="E25" s="2"/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workbookViewId="0">
      <selection activeCell="F6" sqref="F6"/>
    </sheetView>
  </sheetViews>
  <sheetFormatPr defaultRowHeight="15" x14ac:dyDescent="0.25"/>
  <cols>
    <col min="1" max="2" width="19.7109375" customWidth="1"/>
    <col min="3" max="3" width="40.28515625" customWidth="1"/>
    <col min="4" max="4" width="16.85546875" customWidth="1"/>
  </cols>
  <sheetData>
    <row r="1" spans="1:6" ht="21" x14ac:dyDescent="0.35">
      <c r="A1" s="43">
        <v>45231</v>
      </c>
      <c r="B1" s="44"/>
      <c r="C1" s="44"/>
      <c r="D1" s="44"/>
    </row>
    <row r="2" spans="1:6" ht="21" x14ac:dyDescent="0.35">
      <c r="A2" s="7" t="s">
        <v>0</v>
      </c>
      <c r="B2" s="7" t="s">
        <v>1</v>
      </c>
      <c r="C2" s="7" t="s">
        <v>6</v>
      </c>
      <c r="D2" s="7" t="s">
        <v>5</v>
      </c>
    </row>
    <row r="3" spans="1:6" ht="21" x14ac:dyDescent="0.35">
      <c r="A3" s="6">
        <v>44866</v>
      </c>
      <c r="B3" s="34">
        <v>996</v>
      </c>
      <c r="C3" s="7" t="s">
        <v>28</v>
      </c>
      <c r="D3" s="7" t="s">
        <v>62</v>
      </c>
      <c r="F3">
        <f>B3+B4+B6+B7</f>
        <v>2680</v>
      </c>
    </row>
    <row r="4" spans="1:6" ht="21" x14ac:dyDescent="0.35">
      <c r="A4" s="6">
        <v>44867</v>
      </c>
      <c r="B4" s="34">
        <v>484</v>
      </c>
      <c r="C4" s="7" t="s">
        <v>27</v>
      </c>
      <c r="D4" s="7" t="s">
        <v>62</v>
      </c>
    </row>
    <row r="5" spans="1:6" ht="21" x14ac:dyDescent="0.35">
      <c r="A5" s="6">
        <v>44869</v>
      </c>
      <c r="B5" s="34">
        <v>319</v>
      </c>
      <c r="C5" s="7" t="s">
        <v>30</v>
      </c>
      <c r="D5" s="7" t="s">
        <v>61</v>
      </c>
      <c r="F5">
        <f>B5</f>
        <v>319</v>
      </c>
    </row>
    <row r="6" spans="1:6" ht="21" x14ac:dyDescent="0.35">
      <c r="A6" s="6">
        <v>44894</v>
      </c>
      <c r="B6" s="34">
        <v>600</v>
      </c>
      <c r="C6" s="7" t="s">
        <v>57</v>
      </c>
      <c r="D6" s="7" t="s">
        <v>62</v>
      </c>
    </row>
    <row r="7" spans="1:6" ht="21" x14ac:dyDescent="0.35">
      <c r="A7" s="6">
        <v>44873</v>
      </c>
      <c r="B7" s="7">
        <v>600</v>
      </c>
      <c r="C7" s="7" t="s">
        <v>57</v>
      </c>
      <c r="D7" s="7" t="s">
        <v>62</v>
      </c>
    </row>
    <row r="8" spans="1:6" ht="21" x14ac:dyDescent="0.35">
      <c r="A8" s="6"/>
      <c r="B8" s="11">
        <f>SUM(B3:B7)</f>
        <v>2999</v>
      </c>
      <c r="C8" s="7"/>
      <c r="D8" s="7"/>
    </row>
    <row r="9" spans="1:6" ht="21" x14ac:dyDescent="0.35">
      <c r="A9" s="6"/>
      <c r="B9" s="7"/>
      <c r="C9" s="7"/>
      <c r="D9" s="7"/>
    </row>
    <row r="10" spans="1:6" ht="21" x14ac:dyDescent="0.35">
      <c r="A10" s="6"/>
      <c r="B10" s="7"/>
      <c r="C10" s="7"/>
      <c r="D10" s="7"/>
    </row>
    <row r="11" spans="1:6" ht="21" x14ac:dyDescent="0.35">
      <c r="A11" s="6"/>
      <c r="B11" s="7"/>
      <c r="C11" s="7"/>
      <c r="D11" s="7"/>
    </row>
    <row r="12" spans="1:6" ht="21" x14ac:dyDescent="0.35">
      <c r="A12" s="14"/>
      <c r="B12" s="15"/>
      <c r="C12" s="7"/>
      <c r="D12" s="7"/>
    </row>
    <row r="13" spans="1:6" ht="21" x14ac:dyDescent="0.35">
      <c r="A13" s="6"/>
      <c r="B13" s="7"/>
      <c r="C13" s="7"/>
      <c r="D13" s="7"/>
    </row>
    <row r="14" spans="1:6" ht="21" x14ac:dyDescent="0.35">
      <c r="A14" s="6"/>
      <c r="B14" s="7"/>
      <c r="C14" s="7"/>
      <c r="D14" s="7"/>
    </row>
    <row r="15" spans="1:6" ht="21" x14ac:dyDescent="0.35">
      <c r="A15" s="6"/>
      <c r="B15" s="7"/>
      <c r="C15" s="7"/>
      <c r="D15" s="7"/>
    </row>
    <row r="16" spans="1:6" ht="21" x14ac:dyDescent="0.35">
      <c r="A16" s="6"/>
      <c r="B16" s="7"/>
      <c r="C16" s="7"/>
      <c r="D16" s="7"/>
    </row>
    <row r="17" spans="1:4" ht="21" x14ac:dyDescent="0.35">
      <c r="A17" s="6"/>
      <c r="B17" s="7"/>
      <c r="C17" s="7"/>
      <c r="D17" s="7"/>
    </row>
    <row r="18" spans="1:4" ht="21" x14ac:dyDescent="0.35">
      <c r="A18" s="6"/>
      <c r="B18" s="7"/>
      <c r="C18" s="7"/>
      <c r="D18" s="7"/>
    </row>
    <row r="19" spans="1:4" ht="21" x14ac:dyDescent="0.35">
      <c r="A19" s="6"/>
      <c r="B19" s="7"/>
      <c r="C19" s="7"/>
      <c r="D19" s="7"/>
    </row>
    <row r="20" spans="1:4" ht="21" x14ac:dyDescent="0.35">
      <c r="A20" s="7"/>
      <c r="B20" s="7"/>
      <c r="C20" s="7"/>
      <c r="D20" s="7"/>
    </row>
    <row r="40" spans="10:10" x14ac:dyDescent="0.25">
      <c r="J40" s="4"/>
    </row>
  </sheetData>
  <sortState ref="A3:J15">
    <sortCondition ref="A3"/>
  </sortState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workbookViewId="0">
      <selection activeCell="F5" sqref="F5"/>
    </sheetView>
  </sheetViews>
  <sheetFormatPr defaultRowHeight="15" x14ac:dyDescent="0.25"/>
  <cols>
    <col min="1" max="1" width="21.5703125" style="4" customWidth="1"/>
    <col min="2" max="2" width="15.85546875" style="4" customWidth="1"/>
    <col min="3" max="3" width="38" style="4" customWidth="1"/>
    <col min="4" max="4" width="21.85546875" style="4" customWidth="1"/>
    <col min="5" max="5" width="9.140625" style="4"/>
    <col min="6" max="6" width="15.5703125" style="4" bestFit="1" customWidth="1"/>
    <col min="7" max="7" width="19.5703125" style="4" bestFit="1" customWidth="1"/>
    <col min="8" max="16384" width="9.140625" style="4"/>
  </cols>
  <sheetData>
    <row r="1" spans="1:7" s="8" customFormat="1" ht="21" x14ac:dyDescent="0.35">
      <c r="A1" s="43">
        <v>45261</v>
      </c>
      <c r="B1" s="44"/>
      <c r="C1" s="44"/>
      <c r="D1" s="44"/>
    </row>
    <row r="2" spans="1:7" s="8" customFormat="1" ht="21" x14ac:dyDescent="0.35">
      <c r="A2" s="7" t="s">
        <v>0</v>
      </c>
      <c r="B2" s="7" t="s">
        <v>1</v>
      </c>
      <c r="C2" s="7" t="s">
        <v>6</v>
      </c>
      <c r="D2" s="7" t="s">
        <v>5</v>
      </c>
      <c r="G2" s="18"/>
    </row>
    <row r="3" spans="1:7" s="8" customFormat="1" ht="21" x14ac:dyDescent="0.35">
      <c r="A3" s="6">
        <v>44900</v>
      </c>
      <c r="B3" s="34">
        <v>329</v>
      </c>
      <c r="C3" s="7" t="s">
        <v>30</v>
      </c>
      <c r="D3" s="7" t="s">
        <v>61</v>
      </c>
      <c r="F3" s="8">
        <f>B3+B5</f>
        <v>2481</v>
      </c>
      <c r="G3" s="18"/>
    </row>
    <row r="4" spans="1:7" s="8" customFormat="1" ht="21" x14ac:dyDescent="0.35">
      <c r="A4" s="6">
        <v>44901</v>
      </c>
      <c r="B4" s="34">
        <v>200</v>
      </c>
      <c r="C4" s="7" t="s">
        <v>29</v>
      </c>
      <c r="D4" s="7" t="s">
        <v>62</v>
      </c>
      <c r="F4" s="8">
        <f>B4</f>
        <v>200</v>
      </c>
    </row>
    <row r="5" spans="1:7" s="8" customFormat="1" ht="21" x14ac:dyDescent="0.35">
      <c r="A5" s="6">
        <v>44922</v>
      </c>
      <c r="B5" s="34">
        <v>2152</v>
      </c>
      <c r="C5" s="7" t="s">
        <v>59</v>
      </c>
      <c r="D5" s="7" t="s">
        <v>61</v>
      </c>
      <c r="G5" s="18"/>
    </row>
    <row r="6" spans="1:7" s="8" customFormat="1" ht="21" x14ac:dyDescent="0.35">
      <c r="A6" s="6"/>
      <c r="B6" s="11">
        <f>SUM(B3:B5)</f>
        <v>2681</v>
      </c>
      <c r="C6" s="7"/>
      <c r="D6" s="7"/>
    </row>
    <row r="7" spans="1:7" s="8" customFormat="1" ht="21" x14ac:dyDescent="0.35">
      <c r="A7" s="6"/>
      <c r="B7" s="7"/>
      <c r="C7" s="7"/>
      <c r="D7" s="7"/>
      <c r="G7" s="18"/>
    </row>
    <row r="8" spans="1:7" s="8" customFormat="1" ht="21" x14ac:dyDescent="0.35">
      <c r="A8" s="6"/>
      <c r="B8" s="7"/>
      <c r="C8" s="7"/>
      <c r="D8" s="7"/>
    </row>
    <row r="9" spans="1:7" s="8" customFormat="1" ht="21" x14ac:dyDescent="0.35">
      <c r="A9" s="6"/>
      <c r="B9" s="7"/>
      <c r="C9" s="7"/>
      <c r="D9" s="7"/>
    </row>
    <row r="10" spans="1:7" s="8" customFormat="1" ht="21" x14ac:dyDescent="0.35">
      <c r="A10" s="6"/>
      <c r="B10" s="7"/>
      <c r="C10" s="7"/>
      <c r="D10" s="7"/>
    </row>
    <row r="11" spans="1:7" s="8" customFormat="1" ht="21" x14ac:dyDescent="0.35">
      <c r="A11" s="6"/>
      <c r="B11" s="7"/>
      <c r="C11" s="7"/>
      <c r="D11" s="7"/>
    </row>
    <row r="12" spans="1:7" s="8" customFormat="1" ht="21" x14ac:dyDescent="0.35">
      <c r="A12" s="6"/>
      <c r="B12" s="7"/>
      <c r="C12" s="7"/>
      <c r="D12" s="7"/>
    </row>
    <row r="13" spans="1:7" s="8" customFormat="1" ht="21" x14ac:dyDescent="0.35">
      <c r="A13" s="14"/>
      <c r="B13" s="15"/>
      <c r="C13" s="7"/>
      <c r="D13" s="7"/>
    </row>
    <row r="14" spans="1:7" s="8" customFormat="1" ht="21" x14ac:dyDescent="0.35">
      <c r="A14" s="6"/>
      <c r="B14" s="7"/>
      <c r="C14" s="7"/>
      <c r="D14" s="7"/>
    </row>
    <row r="15" spans="1:7" s="8" customFormat="1" ht="21" x14ac:dyDescent="0.35">
      <c r="A15" s="6"/>
      <c r="B15" s="7"/>
      <c r="C15" s="7"/>
      <c r="D15" s="7"/>
    </row>
    <row r="16" spans="1:7" s="8" customFormat="1" ht="21" x14ac:dyDescent="0.35">
      <c r="A16" s="6"/>
      <c r="B16" s="7"/>
      <c r="C16" s="7"/>
      <c r="D16" s="7"/>
    </row>
    <row r="17" spans="1:4" s="8" customFormat="1" ht="21" x14ac:dyDescent="0.35">
      <c r="A17" s="6"/>
      <c r="B17" s="7"/>
      <c r="C17" s="7"/>
      <c r="D17" s="7"/>
    </row>
    <row r="18" spans="1:4" s="8" customFormat="1" ht="21" x14ac:dyDescent="0.35">
      <c r="A18" s="6"/>
      <c r="B18" s="7"/>
      <c r="C18" s="7"/>
      <c r="D18" s="7"/>
    </row>
    <row r="19" spans="1:4" s="8" customFormat="1" ht="21" x14ac:dyDescent="0.35">
      <c r="A19" s="6"/>
      <c r="B19" s="7"/>
      <c r="C19" s="7"/>
      <c r="D19" s="7"/>
    </row>
    <row r="20" spans="1:4" s="8" customFormat="1" ht="21" x14ac:dyDescent="0.35">
      <c r="A20" s="6"/>
      <c r="B20" s="7"/>
      <c r="C20" s="7"/>
      <c r="D20" s="7"/>
    </row>
    <row r="21" spans="1:4" s="8" customFormat="1" ht="21" x14ac:dyDescent="0.35">
      <c r="A21" s="6"/>
      <c r="B21" s="7"/>
      <c r="C21" s="7"/>
      <c r="D21" s="7"/>
    </row>
    <row r="22" spans="1:4" s="8" customFormat="1" ht="21" x14ac:dyDescent="0.35">
      <c r="A22" s="6"/>
      <c r="B22" s="7"/>
      <c r="C22" s="7"/>
      <c r="D22" s="7"/>
    </row>
    <row r="23" spans="1:4" s="8" customFormat="1" ht="21" x14ac:dyDescent="0.35">
      <c r="A23" s="6"/>
      <c r="B23" s="7"/>
      <c r="C23" s="7"/>
      <c r="D23" s="7"/>
    </row>
    <row r="24" spans="1:4" s="8" customFormat="1" ht="21" x14ac:dyDescent="0.35">
      <c r="A24" s="6"/>
      <c r="B24" s="7"/>
      <c r="C24" s="7"/>
      <c r="D24" s="7"/>
    </row>
    <row r="25" spans="1:4" s="8" customFormat="1" ht="21" x14ac:dyDescent="0.35">
      <c r="A25" s="6"/>
      <c r="B25" s="7"/>
      <c r="C25" s="7"/>
      <c r="D25" s="7"/>
    </row>
    <row r="26" spans="1:4" s="8" customFormat="1" ht="21" x14ac:dyDescent="0.35">
      <c r="A26" s="6"/>
      <c r="B26" s="7"/>
      <c r="C26" s="7"/>
      <c r="D26" s="7"/>
    </row>
    <row r="27" spans="1:4" s="8" customFormat="1" ht="21" x14ac:dyDescent="0.35">
      <c r="A27" s="6"/>
      <c r="B27" s="7"/>
      <c r="C27" s="7"/>
      <c r="D27" s="7"/>
    </row>
    <row r="28" spans="1:4" s="8" customFormat="1" ht="21" x14ac:dyDescent="0.35">
      <c r="A28" s="6"/>
      <c r="B28" s="7"/>
      <c r="C28" s="7"/>
      <c r="D28" s="7"/>
    </row>
    <row r="29" spans="1:4" s="8" customFormat="1" ht="21" x14ac:dyDescent="0.35">
      <c r="A29" s="7"/>
      <c r="B29" s="7"/>
      <c r="C29" s="7"/>
      <c r="D29" s="7"/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B13" sqref="B13"/>
    </sheetView>
  </sheetViews>
  <sheetFormatPr defaultRowHeight="15" x14ac:dyDescent="0.25"/>
  <cols>
    <col min="2" max="2" width="9.140625" customWidth="1"/>
  </cols>
  <sheetData>
    <row r="1" spans="1:2" x14ac:dyDescent="0.25">
      <c r="A1" t="s">
        <v>31</v>
      </c>
      <c r="B1">
        <v>249.34</v>
      </c>
    </row>
    <row r="2" spans="1:2" x14ac:dyDescent="0.25">
      <c r="A2" t="s">
        <v>32</v>
      </c>
      <c r="B2">
        <v>8262.74</v>
      </c>
    </row>
    <row r="3" spans="1:2" x14ac:dyDescent="0.25">
      <c r="A3" t="s">
        <v>33</v>
      </c>
      <c r="B3">
        <v>1846.22</v>
      </c>
    </row>
    <row r="4" spans="1:2" x14ac:dyDescent="0.25">
      <c r="A4" t="s">
        <v>34</v>
      </c>
      <c r="B4">
        <v>3212.44</v>
      </c>
    </row>
    <row r="5" spans="1:2" x14ac:dyDescent="0.25">
      <c r="A5" t="s">
        <v>35</v>
      </c>
      <c r="B5">
        <v>2056</v>
      </c>
    </row>
    <row r="6" spans="1:2" x14ac:dyDescent="0.25">
      <c r="A6" t="s">
        <v>36</v>
      </c>
      <c r="B6">
        <v>5393.74</v>
      </c>
    </row>
    <row r="7" spans="1:2" x14ac:dyDescent="0.25">
      <c r="A7" t="s">
        <v>37</v>
      </c>
      <c r="B7">
        <v>2275.6</v>
      </c>
    </row>
    <row r="8" spans="1:2" x14ac:dyDescent="0.25">
      <c r="A8" t="s">
        <v>38</v>
      </c>
      <c r="B8">
        <v>7331.6</v>
      </c>
    </row>
    <row r="9" spans="1:2" x14ac:dyDescent="0.25">
      <c r="A9" t="s">
        <v>39</v>
      </c>
      <c r="B9">
        <v>1238</v>
      </c>
    </row>
    <row r="10" spans="1:2" x14ac:dyDescent="0.25">
      <c r="A10" t="s">
        <v>40</v>
      </c>
      <c r="B10">
        <v>2059</v>
      </c>
    </row>
    <row r="11" spans="1:2" x14ac:dyDescent="0.25">
      <c r="A11" t="s">
        <v>41</v>
      </c>
      <c r="B11">
        <v>2999</v>
      </c>
    </row>
    <row r="12" spans="1:2" x14ac:dyDescent="0.25">
      <c r="A12" t="s">
        <v>42</v>
      </c>
      <c r="B12">
        <v>2681</v>
      </c>
    </row>
    <row r="13" spans="1:2" ht="60" x14ac:dyDescent="0.25">
      <c r="A13" s="33" t="s">
        <v>66</v>
      </c>
      <c r="B13">
        <v>4850</v>
      </c>
    </row>
    <row r="14" spans="1:2" x14ac:dyDescent="0.25">
      <c r="A14" s="33" t="s">
        <v>67</v>
      </c>
      <c r="B14">
        <v>15923</v>
      </c>
    </row>
    <row r="15" spans="1:2" x14ac:dyDescent="0.25">
      <c r="B15" s="31">
        <f>SUM(B1:B14)</f>
        <v>60377.68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H14" sqref="H14"/>
    </sheetView>
  </sheetViews>
  <sheetFormatPr defaultRowHeight="15" x14ac:dyDescent="0.25"/>
  <sheetData>
    <row r="1" spans="1:8" x14ac:dyDescent="0.25">
      <c r="A1" t="s">
        <v>43</v>
      </c>
      <c r="E1">
        <v>386</v>
      </c>
    </row>
    <row r="2" spans="1:8" x14ac:dyDescent="0.25">
      <c r="A2" t="s">
        <v>44</v>
      </c>
      <c r="E2">
        <v>1801</v>
      </c>
    </row>
    <row r="3" spans="1:8" x14ac:dyDescent="0.25">
      <c r="A3" t="s">
        <v>45</v>
      </c>
      <c r="E3">
        <v>1897</v>
      </c>
    </row>
    <row r="4" spans="1:8" x14ac:dyDescent="0.25">
      <c r="A4" t="s">
        <v>46</v>
      </c>
      <c r="E4">
        <v>1900</v>
      </c>
    </row>
    <row r="5" spans="1:8" x14ac:dyDescent="0.25">
      <c r="A5" t="s">
        <v>47</v>
      </c>
      <c r="E5">
        <v>950</v>
      </c>
    </row>
    <row r="6" spans="1:8" x14ac:dyDescent="0.25">
      <c r="A6" t="s">
        <v>48</v>
      </c>
      <c r="E6">
        <v>688</v>
      </c>
    </row>
    <row r="7" spans="1:8" x14ac:dyDescent="0.25">
      <c r="A7" t="s">
        <v>68</v>
      </c>
      <c r="E7">
        <v>640</v>
      </c>
    </row>
    <row r="8" spans="1:8" x14ac:dyDescent="0.25">
      <c r="A8" t="s">
        <v>49</v>
      </c>
      <c r="E8">
        <v>1245</v>
      </c>
    </row>
    <row r="9" spans="1:8" x14ac:dyDescent="0.25">
      <c r="A9" t="s">
        <v>50</v>
      </c>
      <c r="E9">
        <v>2222</v>
      </c>
    </row>
    <row r="10" spans="1:8" x14ac:dyDescent="0.25">
      <c r="A10" t="s">
        <v>51</v>
      </c>
      <c r="E10">
        <v>339</v>
      </c>
    </row>
    <row r="11" spans="1:8" x14ac:dyDescent="0.25">
      <c r="A11" t="s">
        <v>52</v>
      </c>
      <c r="E11">
        <v>799</v>
      </c>
    </row>
    <row r="12" spans="1:8" x14ac:dyDescent="0.25">
      <c r="A12" t="s">
        <v>53</v>
      </c>
      <c r="E12">
        <v>1280</v>
      </c>
      <c r="G12">
        <f>E12+E13</f>
        <v>2460</v>
      </c>
      <c r="H12" t="s">
        <v>70</v>
      </c>
    </row>
    <row r="13" spans="1:8" x14ac:dyDescent="0.25">
      <c r="A13" t="s">
        <v>54</v>
      </c>
      <c r="E13">
        <v>1180</v>
      </c>
      <c r="G13">
        <f>E16-G12</f>
        <v>13463</v>
      </c>
      <c r="H13" t="s">
        <v>71</v>
      </c>
    </row>
    <row r="14" spans="1:8" x14ac:dyDescent="0.25">
      <c r="A14" t="s">
        <v>55</v>
      </c>
      <c r="E14">
        <v>339</v>
      </c>
    </row>
    <row r="15" spans="1:8" x14ac:dyDescent="0.25">
      <c r="A15" t="s">
        <v>56</v>
      </c>
      <c r="E15">
        <v>257</v>
      </c>
    </row>
    <row r="16" spans="1:8" x14ac:dyDescent="0.25">
      <c r="E16" s="31">
        <v>15923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D5"/>
  <sheetViews>
    <sheetView tabSelected="1" workbookViewId="0">
      <selection activeCell="L8" sqref="L8"/>
    </sheetView>
  </sheetViews>
  <sheetFormatPr defaultRowHeight="15" x14ac:dyDescent="0.25"/>
  <cols>
    <col min="4" max="4" width="10.42578125" bestFit="1" customWidth="1"/>
  </cols>
  <sheetData>
    <row r="3" spans="3:4" x14ac:dyDescent="0.25">
      <c r="C3" t="s">
        <v>70</v>
      </c>
      <c r="D3" s="45">
        <f>ЯНВ!B3+ФВР!F5+МРТ!E3+АПР!F4+МАЙ!B3+ИЮН!F3+ИЮЛ!B5+АВГ!F4+СЕНТЯ!B5+ОКТ!F3+НБР!F5+ДКБ!F3+ОЗОН!G12+итого!B13</f>
        <v>22626.68</v>
      </c>
    </row>
    <row r="4" spans="3:4" x14ac:dyDescent="0.25">
      <c r="C4" t="s">
        <v>71</v>
      </c>
      <c r="D4" s="45">
        <f>ФВР!F10+МРТ!E6+АПР!F3+МАЙ!B4+ИЮН!F4+АВГ!F3+ОКТ!F5+НБР!F3+ДКБ!F4+ОЗОН!G13</f>
        <v>37751</v>
      </c>
    </row>
    <row r="5" spans="3:4" x14ac:dyDescent="0.25">
      <c r="D5" s="45">
        <f>D3+D4</f>
        <v>60377.68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workbookViewId="0">
      <selection activeCell="F5" sqref="F5:F10"/>
    </sheetView>
  </sheetViews>
  <sheetFormatPr defaultRowHeight="21" x14ac:dyDescent="0.35"/>
  <cols>
    <col min="1" max="1" width="17.28515625" style="2" customWidth="1"/>
    <col min="2" max="2" width="14" style="2" customWidth="1"/>
    <col min="3" max="3" width="33.42578125" style="2" customWidth="1"/>
    <col min="4" max="4" width="18.42578125" style="2" customWidth="1"/>
  </cols>
  <sheetData>
    <row r="1" spans="1:6" s="2" customFormat="1" x14ac:dyDescent="0.35">
      <c r="A1" s="39">
        <v>44958</v>
      </c>
      <c r="B1" s="40"/>
      <c r="C1" s="40"/>
      <c r="D1" s="40"/>
      <c r="E1" s="26"/>
    </row>
    <row r="2" spans="1:6" s="2" customFormat="1" x14ac:dyDescent="0.35">
      <c r="A2" s="19" t="s">
        <v>0</v>
      </c>
      <c r="B2" s="19" t="s">
        <v>1</v>
      </c>
      <c r="C2" s="19" t="s">
        <v>6</v>
      </c>
      <c r="D2" s="19" t="s">
        <v>2</v>
      </c>
      <c r="E2" s="26"/>
    </row>
    <row r="3" spans="1:6" s="2" customFormat="1" x14ac:dyDescent="0.35">
      <c r="A3" s="20">
        <v>44595</v>
      </c>
      <c r="B3" s="34">
        <v>518</v>
      </c>
      <c r="C3" s="19" t="s">
        <v>30</v>
      </c>
      <c r="D3" s="19" t="s">
        <v>61</v>
      </c>
      <c r="E3" s="26"/>
    </row>
    <row r="4" spans="1:6" s="2" customFormat="1" x14ac:dyDescent="0.35">
      <c r="A4" s="20">
        <v>44596</v>
      </c>
      <c r="B4" s="34">
        <v>245.74</v>
      </c>
      <c r="C4" s="19" t="s">
        <v>10</v>
      </c>
      <c r="D4" s="19" t="s">
        <v>61</v>
      </c>
      <c r="E4" s="26"/>
    </row>
    <row r="5" spans="1:6" s="2" customFormat="1" x14ac:dyDescent="0.35">
      <c r="A5" s="20">
        <v>44608</v>
      </c>
      <c r="B5" s="19">
        <v>245</v>
      </c>
      <c r="C5" s="19" t="s">
        <v>10</v>
      </c>
      <c r="D5" s="19" t="s">
        <v>61</v>
      </c>
      <c r="E5" s="26"/>
      <c r="F5" s="2">
        <f>B5+B4+B3</f>
        <v>1008.74</v>
      </c>
    </row>
    <row r="6" spans="1:6" s="2" customFormat="1" x14ac:dyDescent="0.35">
      <c r="A6" s="20">
        <v>44601</v>
      </c>
      <c r="B6" s="34">
        <v>159</v>
      </c>
      <c r="C6" s="19" t="s">
        <v>12</v>
      </c>
      <c r="D6" s="19" t="s">
        <v>62</v>
      </c>
      <c r="E6" s="26"/>
    </row>
    <row r="7" spans="1:6" s="2" customFormat="1" x14ac:dyDescent="0.35">
      <c r="A7" s="20">
        <v>44603</v>
      </c>
      <c r="B7" s="34">
        <v>224</v>
      </c>
      <c r="C7" s="19" t="s">
        <v>11</v>
      </c>
      <c r="D7" s="19" t="s">
        <v>62</v>
      </c>
      <c r="E7" s="26"/>
    </row>
    <row r="8" spans="1:6" s="2" customFormat="1" x14ac:dyDescent="0.35">
      <c r="A8" s="20">
        <v>44610</v>
      </c>
      <c r="B8" s="34">
        <v>118</v>
      </c>
      <c r="C8" s="19" t="s">
        <v>13</v>
      </c>
      <c r="D8" s="19" t="s">
        <v>62</v>
      </c>
      <c r="E8" s="26"/>
    </row>
    <row r="9" spans="1:6" s="2" customFormat="1" x14ac:dyDescent="0.35">
      <c r="A9" s="20">
        <v>44610</v>
      </c>
      <c r="B9" s="34">
        <v>6616</v>
      </c>
      <c r="C9" s="19" t="s">
        <v>69</v>
      </c>
      <c r="D9" s="19" t="s">
        <v>62</v>
      </c>
      <c r="E9" s="26"/>
    </row>
    <row r="10" spans="1:6" s="2" customFormat="1" x14ac:dyDescent="0.35">
      <c r="A10" s="20">
        <v>44617</v>
      </c>
      <c r="B10" s="34">
        <v>137</v>
      </c>
      <c r="C10" s="19" t="s">
        <v>63</v>
      </c>
      <c r="D10" s="19" t="s">
        <v>62</v>
      </c>
      <c r="E10" s="26"/>
      <c r="F10" s="2">
        <f>B10+B9+B8+B7+B6</f>
        <v>7254</v>
      </c>
    </row>
    <row r="11" spans="1:6" x14ac:dyDescent="0.35">
      <c r="B11" s="25">
        <f>SUM(B3:B10)</f>
        <v>8262.74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workbookViewId="0">
      <selection activeCell="E6" sqref="E2:E6"/>
    </sheetView>
  </sheetViews>
  <sheetFormatPr defaultColWidth="19.7109375" defaultRowHeight="15" x14ac:dyDescent="0.25"/>
  <cols>
    <col min="3" max="3" width="37.140625" customWidth="1"/>
  </cols>
  <sheetData>
    <row r="1" spans="1:5" ht="21" x14ac:dyDescent="0.35">
      <c r="A1" s="41">
        <v>44986</v>
      </c>
      <c r="B1" s="42"/>
      <c r="C1" s="42"/>
      <c r="D1" s="42"/>
      <c r="E1" s="27"/>
    </row>
    <row r="2" spans="1:5" ht="21" x14ac:dyDescent="0.35">
      <c r="A2" s="19" t="s">
        <v>0</v>
      </c>
      <c r="B2" s="19" t="s">
        <v>1</v>
      </c>
      <c r="C2" s="19" t="s">
        <v>6</v>
      </c>
      <c r="D2" s="19" t="s">
        <v>3</v>
      </c>
      <c r="E2" s="27"/>
    </row>
    <row r="3" spans="1:5" ht="21" x14ac:dyDescent="0.35">
      <c r="A3" s="20">
        <v>44624</v>
      </c>
      <c r="B3" s="34">
        <v>482</v>
      </c>
      <c r="C3" s="19" t="s">
        <v>17</v>
      </c>
      <c r="D3" s="19" t="s">
        <v>61</v>
      </c>
      <c r="E3" s="27">
        <f>B3+B4+B5+B7</f>
        <v>1246.22</v>
      </c>
    </row>
    <row r="4" spans="1:5" ht="21" x14ac:dyDescent="0.35">
      <c r="A4" s="20">
        <v>44629</v>
      </c>
      <c r="B4" s="34">
        <v>252.94</v>
      </c>
      <c r="C4" s="19" t="s">
        <v>10</v>
      </c>
      <c r="D4" s="19" t="s">
        <v>61</v>
      </c>
      <c r="E4" s="27"/>
    </row>
    <row r="5" spans="1:5" ht="21" x14ac:dyDescent="0.35">
      <c r="A5" s="20">
        <v>44629</v>
      </c>
      <c r="B5" s="34">
        <v>254.74</v>
      </c>
      <c r="C5" s="19" t="s">
        <v>10</v>
      </c>
      <c r="D5" s="19" t="s">
        <v>61</v>
      </c>
      <c r="E5" s="27"/>
    </row>
    <row r="6" spans="1:5" ht="21" x14ac:dyDescent="0.35">
      <c r="A6" s="20">
        <v>44636</v>
      </c>
      <c r="B6" s="34">
        <v>600</v>
      </c>
      <c r="C6" s="19" t="s">
        <v>57</v>
      </c>
      <c r="D6" s="19" t="s">
        <v>62</v>
      </c>
      <c r="E6" s="27">
        <f>B6</f>
        <v>600</v>
      </c>
    </row>
    <row r="7" spans="1:5" ht="21" x14ac:dyDescent="0.35">
      <c r="A7" s="20">
        <v>44651</v>
      </c>
      <c r="B7" s="34">
        <v>256.54000000000002</v>
      </c>
      <c r="C7" s="19" t="s">
        <v>10</v>
      </c>
      <c r="D7" s="19" t="s">
        <v>61</v>
      </c>
      <c r="E7" s="27"/>
    </row>
    <row r="8" spans="1:5" ht="21" x14ac:dyDescent="0.35">
      <c r="A8" s="20"/>
      <c r="B8" s="30">
        <f>SUM(B3:B7)</f>
        <v>1846.22</v>
      </c>
      <c r="C8" s="19"/>
      <c r="D8" s="19"/>
      <c r="E8" s="27"/>
    </row>
    <row r="9" spans="1:5" ht="21" x14ac:dyDescent="0.35">
      <c r="A9" s="20"/>
      <c r="B9" s="19"/>
      <c r="C9" s="19"/>
      <c r="D9" s="19"/>
      <c r="E9" s="27"/>
    </row>
    <row r="10" spans="1:5" ht="21" x14ac:dyDescent="0.35">
      <c r="A10" s="20"/>
      <c r="B10" s="19"/>
      <c r="C10" s="19"/>
      <c r="D10" s="19"/>
      <c r="E10" s="27"/>
    </row>
    <row r="11" spans="1:5" ht="21" x14ac:dyDescent="0.35">
      <c r="A11" s="20"/>
      <c r="B11" s="19"/>
      <c r="C11" s="19"/>
      <c r="D11" s="19"/>
      <c r="E11" s="27"/>
    </row>
    <row r="12" spans="1:5" ht="21" x14ac:dyDescent="0.35">
      <c r="A12" s="20"/>
      <c r="B12" s="19"/>
      <c r="C12" s="19"/>
      <c r="D12" s="19"/>
      <c r="E12" s="27"/>
    </row>
    <row r="13" spans="1:5" ht="21" x14ac:dyDescent="0.35">
      <c r="A13" s="20"/>
      <c r="B13" s="19"/>
      <c r="C13" s="19"/>
      <c r="D13" s="19"/>
      <c r="E13" s="27"/>
    </row>
    <row r="14" spans="1:5" ht="21" x14ac:dyDescent="0.35">
      <c r="A14" s="20"/>
      <c r="B14" s="19"/>
      <c r="C14" s="19"/>
      <c r="D14" s="19"/>
      <c r="E14" s="27"/>
    </row>
    <row r="15" spans="1:5" ht="21" x14ac:dyDescent="0.35">
      <c r="A15" s="20"/>
      <c r="B15" s="19"/>
      <c r="C15" s="19"/>
      <c r="D15" s="19"/>
      <c r="E15" s="27"/>
    </row>
    <row r="16" spans="1:5" ht="21" x14ac:dyDescent="0.35">
      <c r="A16" s="20"/>
      <c r="B16" s="19"/>
      <c r="C16" s="19"/>
      <c r="D16" s="19"/>
      <c r="E16" s="27"/>
    </row>
    <row r="17" spans="1:5" ht="21" x14ac:dyDescent="0.35">
      <c r="A17" s="20"/>
      <c r="B17" s="19"/>
      <c r="C17" s="19"/>
      <c r="D17" s="19"/>
      <c r="E17" s="27"/>
    </row>
    <row r="18" spans="1:5" ht="21" x14ac:dyDescent="0.35">
      <c r="A18" s="20"/>
      <c r="B18" s="19"/>
      <c r="C18" s="19"/>
      <c r="D18" s="19"/>
      <c r="E18" s="27"/>
    </row>
    <row r="19" spans="1:5" ht="21" x14ac:dyDescent="0.35">
      <c r="A19" s="20"/>
      <c r="B19" s="19"/>
      <c r="C19" s="19"/>
      <c r="D19" s="19"/>
      <c r="E19" s="27"/>
    </row>
    <row r="20" spans="1:5" ht="21" x14ac:dyDescent="0.35">
      <c r="A20" s="20"/>
      <c r="B20" s="19"/>
      <c r="C20" s="19"/>
      <c r="D20" s="19"/>
      <c r="E20" s="27"/>
    </row>
    <row r="21" spans="1:5" ht="21" x14ac:dyDescent="0.35">
      <c r="A21" s="20"/>
      <c r="B21" s="19"/>
      <c r="C21" s="19"/>
      <c r="D21" s="19"/>
      <c r="E21" s="27"/>
    </row>
    <row r="22" spans="1:5" ht="21" x14ac:dyDescent="0.35">
      <c r="A22" s="20"/>
      <c r="B22" s="19"/>
      <c r="C22" s="19"/>
      <c r="D22" s="19"/>
      <c r="E22" s="27"/>
    </row>
    <row r="23" spans="1:5" ht="21" x14ac:dyDescent="0.35">
      <c r="A23" s="21"/>
      <c r="B23" s="22"/>
      <c r="C23" s="19"/>
      <c r="D23" s="19"/>
      <c r="E23" s="27"/>
    </row>
    <row r="24" spans="1:5" ht="21" x14ac:dyDescent="0.35">
      <c r="A24" s="20"/>
      <c r="B24" s="19"/>
      <c r="C24" s="19"/>
      <c r="D24" s="19"/>
      <c r="E24" s="27"/>
    </row>
    <row r="25" spans="1:5" ht="21" x14ac:dyDescent="0.35">
      <c r="A25" s="20"/>
      <c r="B25" s="19"/>
      <c r="C25" s="19"/>
      <c r="D25" s="19"/>
      <c r="E25" s="27"/>
    </row>
    <row r="26" spans="1:5" ht="21" x14ac:dyDescent="0.35">
      <c r="A26" s="20"/>
      <c r="B26" s="19"/>
      <c r="C26" s="19"/>
      <c r="D26" s="19"/>
      <c r="E26" s="27"/>
    </row>
    <row r="27" spans="1:5" ht="21" x14ac:dyDescent="0.35">
      <c r="A27" s="20"/>
      <c r="B27" s="19"/>
      <c r="C27" s="19"/>
      <c r="D27" s="19"/>
      <c r="E27" s="27"/>
    </row>
    <row r="28" spans="1:5" ht="21" x14ac:dyDescent="0.35">
      <c r="A28" s="20"/>
      <c r="B28" s="19"/>
      <c r="C28" s="19"/>
      <c r="D28" s="19"/>
      <c r="E28" s="27"/>
    </row>
    <row r="29" spans="1:5" ht="21" x14ac:dyDescent="0.35">
      <c r="A29" s="28"/>
      <c r="B29" s="29"/>
      <c r="C29" s="29"/>
      <c r="D29" s="29"/>
      <c r="E29" s="27"/>
    </row>
    <row r="30" spans="1:5" x14ac:dyDescent="0.25">
      <c r="A30" s="27"/>
      <c r="B30" s="27"/>
      <c r="C30" s="27"/>
      <c r="D30" s="27"/>
      <c r="E30" s="27"/>
    </row>
    <row r="31" spans="1:5" x14ac:dyDescent="0.25">
      <c r="A31" s="27"/>
      <c r="B31" s="27"/>
      <c r="C31" s="27"/>
      <c r="D31" s="27"/>
      <c r="E31" s="27"/>
    </row>
    <row r="32" spans="1:5" x14ac:dyDescent="0.25">
      <c r="A32" s="27"/>
      <c r="B32" s="27"/>
      <c r="C32" s="27"/>
      <c r="D32" s="27"/>
      <c r="E32" s="27"/>
    </row>
    <row r="33" spans="1:5" x14ac:dyDescent="0.25">
      <c r="A33" s="27"/>
      <c r="B33" s="27"/>
      <c r="C33" s="27"/>
      <c r="D33" s="27"/>
      <c r="E33" s="27"/>
    </row>
    <row r="34" spans="1:5" x14ac:dyDescent="0.25">
      <c r="A34" s="27"/>
      <c r="B34" s="27"/>
      <c r="C34" s="27"/>
      <c r="D34" s="27"/>
      <c r="E34" s="27"/>
    </row>
    <row r="35" spans="1:5" x14ac:dyDescent="0.25">
      <c r="A35" s="27"/>
      <c r="B35" s="27"/>
      <c r="C35" s="27"/>
      <c r="D35" s="27"/>
      <c r="E35" s="27"/>
    </row>
    <row r="36" spans="1:5" x14ac:dyDescent="0.25">
      <c r="A36" s="27"/>
      <c r="B36" s="27"/>
      <c r="C36" s="27"/>
      <c r="D36" s="27"/>
      <c r="E36" s="27"/>
    </row>
    <row r="37" spans="1:5" x14ac:dyDescent="0.25">
      <c r="A37" s="27"/>
      <c r="B37" s="27"/>
      <c r="C37" s="27"/>
      <c r="D37" s="27"/>
      <c r="E37" s="27"/>
    </row>
    <row r="38" spans="1:5" x14ac:dyDescent="0.25">
      <c r="A38" s="27"/>
      <c r="B38" s="27"/>
      <c r="C38" s="27"/>
      <c r="D38" s="27"/>
      <c r="E38" s="27"/>
    </row>
    <row r="39" spans="1:5" x14ac:dyDescent="0.25">
      <c r="A39" s="27"/>
      <c r="B39" s="27"/>
      <c r="C39" s="27"/>
      <c r="D39" s="27"/>
      <c r="E39" s="27"/>
    </row>
    <row r="40" spans="1:5" x14ac:dyDescent="0.25">
      <c r="A40" s="27"/>
      <c r="B40" s="27"/>
      <c r="C40" s="27"/>
      <c r="D40" s="27"/>
      <c r="E40" s="27"/>
    </row>
    <row r="41" spans="1:5" x14ac:dyDescent="0.25">
      <c r="A41" s="27"/>
      <c r="B41" s="27"/>
      <c r="C41" s="27"/>
      <c r="D41" s="27"/>
      <c r="E41" s="27"/>
    </row>
    <row r="42" spans="1:5" x14ac:dyDescent="0.25">
      <c r="A42" s="27"/>
      <c r="B42" s="27"/>
      <c r="C42" s="27"/>
      <c r="D42" s="27"/>
      <c r="E42" s="27"/>
    </row>
    <row r="43" spans="1:5" x14ac:dyDescent="0.25">
      <c r="A43" s="27"/>
      <c r="B43" s="27"/>
      <c r="C43" s="27"/>
      <c r="D43" s="27"/>
      <c r="E43" s="27"/>
    </row>
    <row r="44" spans="1:5" x14ac:dyDescent="0.25">
      <c r="A44" s="27"/>
      <c r="B44" s="27"/>
      <c r="C44" s="27"/>
      <c r="D44" s="27"/>
      <c r="E44" s="27"/>
    </row>
    <row r="45" spans="1:5" x14ac:dyDescent="0.25">
      <c r="A45" s="27"/>
      <c r="B45" s="27"/>
      <c r="C45" s="27"/>
      <c r="D45" s="27"/>
      <c r="E45" s="27"/>
    </row>
    <row r="46" spans="1:5" x14ac:dyDescent="0.25">
      <c r="A46" s="27"/>
      <c r="B46" s="27"/>
      <c r="C46" s="27"/>
      <c r="D46" s="27"/>
      <c r="E46" s="27"/>
    </row>
    <row r="47" spans="1:5" x14ac:dyDescent="0.25">
      <c r="A47" s="27"/>
      <c r="B47" s="27"/>
      <c r="C47" s="27"/>
      <c r="D47" s="27"/>
      <c r="E47" s="27"/>
    </row>
    <row r="48" spans="1:5" x14ac:dyDescent="0.25">
      <c r="A48" s="27"/>
      <c r="B48" s="27"/>
      <c r="C48" s="27"/>
      <c r="D48" s="27"/>
      <c r="E48" s="27"/>
    </row>
    <row r="49" spans="1:5" x14ac:dyDescent="0.25">
      <c r="A49" s="27"/>
      <c r="B49" s="27"/>
      <c r="C49" s="27"/>
      <c r="D49" s="27"/>
      <c r="E49" s="27"/>
    </row>
    <row r="50" spans="1:5" x14ac:dyDescent="0.25">
      <c r="A50" s="27"/>
      <c r="B50" s="27"/>
      <c r="C50" s="27"/>
      <c r="D50" s="27"/>
      <c r="E50" s="27"/>
    </row>
    <row r="51" spans="1:5" x14ac:dyDescent="0.25">
      <c r="A51" s="27"/>
      <c r="B51" s="27"/>
      <c r="C51" s="27"/>
      <c r="D51" s="27"/>
      <c r="E51" s="27"/>
    </row>
    <row r="52" spans="1:5" x14ac:dyDescent="0.25">
      <c r="A52" s="27"/>
      <c r="B52" s="27"/>
      <c r="C52" s="27"/>
      <c r="D52" s="27"/>
      <c r="E52" s="27"/>
    </row>
    <row r="53" spans="1:5" x14ac:dyDescent="0.25">
      <c r="A53" s="27"/>
      <c r="B53" s="27"/>
      <c r="C53" s="27"/>
      <c r="D53" s="27"/>
      <c r="E53" s="27"/>
    </row>
    <row r="54" spans="1:5" x14ac:dyDescent="0.25">
      <c r="A54" s="27"/>
      <c r="B54" s="27"/>
      <c r="C54" s="27"/>
      <c r="D54" s="27"/>
      <c r="E54" s="27"/>
    </row>
    <row r="55" spans="1:5" x14ac:dyDescent="0.25">
      <c r="A55" s="27"/>
      <c r="B55" s="27"/>
      <c r="C55" s="27"/>
      <c r="D55" s="27"/>
      <c r="E55" s="27"/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F3" sqref="F3:F6"/>
    </sheetView>
  </sheetViews>
  <sheetFormatPr defaultRowHeight="21" x14ac:dyDescent="0.35"/>
  <cols>
    <col min="1" max="2" width="21" style="2" customWidth="1"/>
    <col min="3" max="3" width="27.42578125" style="2" customWidth="1"/>
    <col min="4" max="4" width="21" style="2" customWidth="1"/>
  </cols>
  <sheetData>
    <row r="1" spans="1:6" x14ac:dyDescent="0.35">
      <c r="B1" s="12">
        <v>45017</v>
      </c>
    </row>
    <row r="2" spans="1:6" x14ac:dyDescent="0.35">
      <c r="A2" s="19" t="s">
        <v>0</v>
      </c>
      <c r="B2" s="19" t="s">
        <v>1</v>
      </c>
      <c r="C2" s="19" t="s">
        <v>7</v>
      </c>
      <c r="D2" s="19" t="s">
        <v>4</v>
      </c>
    </row>
    <row r="3" spans="1:6" x14ac:dyDescent="0.35">
      <c r="A3" s="20">
        <v>44662</v>
      </c>
      <c r="B3" s="34">
        <v>252</v>
      </c>
      <c r="C3" s="19" t="s">
        <v>14</v>
      </c>
      <c r="D3" s="19" t="s">
        <v>62</v>
      </c>
      <c r="F3">
        <f>B3</f>
        <v>252</v>
      </c>
    </row>
    <row r="4" spans="1:6" x14ac:dyDescent="0.35">
      <c r="A4" s="20">
        <v>44669</v>
      </c>
      <c r="B4" s="34">
        <v>671</v>
      </c>
      <c r="C4" s="19" t="s">
        <v>15</v>
      </c>
      <c r="D4" s="19" t="s">
        <v>61</v>
      </c>
      <c r="F4">
        <f>B4+B5+B6+B7+B8</f>
        <v>2960.44</v>
      </c>
    </row>
    <row r="5" spans="1:6" x14ac:dyDescent="0.35">
      <c r="A5" s="20">
        <v>44677</v>
      </c>
      <c r="B5" s="34">
        <v>280</v>
      </c>
      <c r="C5" s="19" t="s">
        <v>16</v>
      </c>
      <c r="D5" s="19" t="s">
        <v>61</v>
      </c>
    </row>
    <row r="6" spans="1:6" x14ac:dyDescent="0.35">
      <c r="A6" s="20">
        <v>44677</v>
      </c>
      <c r="B6" s="34">
        <v>982.96</v>
      </c>
      <c r="C6" s="19" t="s">
        <v>10</v>
      </c>
      <c r="D6" s="19" t="s">
        <v>61</v>
      </c>
    </row>
    <row r="7" spans="1:6" x14ac:dyDescent="0.35">
      <c r="A7" s="20">
        <v>44678</v>
      </c>
      <c r="B7" s="34">
        <v>491.48</v>
      </c>
      <c r="C7" s="19" t="s">
        <v>10</v>
      </c>
      <c r="D7" s="19" t="s">
        <v>61</v>
      </c>
    </row>
    <row r="8" spans="1:6" x14ac:dyDescent="0.35">
      <c r="A8" s="23">
        <v>44680</v>
      </c>
      <c r="B8" s="35">
        <v>535</v>
      </c>
      <c r="C8" s="19" t="s">
        <v>17</v>
      </c>
      <c r="D8" s="19" t="s">
        <v>61</v>
      </c>
    </row>
    <row r="9" spans="1:6" x14ac:dyDescent="0.35">
      <c r="A9" s="20"/>
      <c r="B9" s="30">
        <f>SUM(B3:B8)</f>
        <v>3212.44</v>
      </c>
      <c r="C9" s="19"/>
      <c r="D9" s="19"/>
    </row>
    <row r="10" spans="1:6" x14ac:dyDescent="0.35">
      <c r="A10" s="20"/>
      <c r="B10" s="19"/>
      <c r="C10" s="19"/>
      <c r="D10" s="19"/>
    </row>
    <row r="11" spans="1:6" x14ac:dyDescent="0.35">
      <c r="A11" s="20"/>
      <c r="B11" s="19"/>
      <c r="C11" s="19"/>
      <c r="D11" s="19"/>
    </row>
    <row r="12" spans="1:6" x14ac:dyDescent="0.35">
      <c r="A12" s="20"/>
      <c r="B12" s="19"/>
      <c r="C12" s="19"/>
      <c r="D12" s="19"/>
    </row>
    <row r="13" spans="1:6" x14ac:dyDescent="0.35">
      <c r="A13" s="20"/>
      <c r="B13" s="19"/>
      <c r="C13" s="19"/>
      <c r="D13" s="19"/>
    </row>
    <row r="14" spans="1:6" x14ac:dyDescent="0.35">
      <c r="A14" s="20"/>
      <c r="B14" s="19"/>
      <c r="C14" s="19"/>
      <c r="D14" s="19"/>
    </row>
    <row r="15" spans="1:6" x14ac:dyDescent="0.35">
      <c r="A15" s="20"/>
      <c r="B15" s="19"/>
      <c r="C15" s="19"/>
      <c r="D15" s="19"/>
    </row>
    <row r="16" spans="1:6" x14ac:dyDescent="0.35">
      <c r="A16" s="20"/>
      <c r="B16" s="19"/>
      <c r="C16" s="19"/>
      <c r="D16" s="19"/>
    </row>
    <row r="17" spans="1:4" x14ac:dyDescent="0.35">
      <c r="A17" s="20"/>
      <c r="B17" s="19"/>
      <c r="C17" s="19"/>
      <c r="D17" s="19"/>
    </row>
    <row r="18" spans="1:4" x14ac:dyDescent="0.35">
      <c r="A18" s="20"/>
      <c r="B18" s="19"/>
      <c r="C18" s="19"/>
      <c r="D18" s="19"/>
    </row>
    <row r="19" spans="1:4" x14ac:dyDescent="0.35">
      <c r="A19" s="19" t="s">
        <v>8</v>
      </c>
      <c r="B19" s="19">
        <f>SUM(B3:B18)</f>
        <v>6424.88</v>
      </c>
      <c r="C19" s="19"/>
      <c r="D19" s="19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workbookViewId="0">
      <selection activeCell="F3" sqref="F3"/>
    </sheetView>
  </sheetViews>
  <sheetFormatPr defaultRowHeight="15" x14ac:dyDescent="0.25"/>
  <cols>
    <col min="1" max="1" width="17.7109375" style="4" customWidth="1"/>
    <col min="2" max="2" width="22.42578125" style="4" customWidth="1"/>
    <col min="3" max="3" width="22.7109375" style="4" customWidth="1"/>
    <col min="4" max="4" width="41.85546875" style="4" customWidth="1"/>
    <col min="5" max="16384" width="9.140625" style="4"/>
  </cols>
  <sheetData>
    <row r="1" spans="1:4" ht="21" x14ac:dyDescent="0.35">
      <c r="B1" s="13">
        <v>45047</v>
      </c>
    </row>
    <row r="2" spans="1:4" x14ac:dyDescent="0.25">
      <c r="A2" s="5" t="s">
        <v>0</v>
      </c>
      <c r="B2" s="5" t="s">
        <v>1</v>
      </c>
      <c r="C2" s="5" t="s">
        <v>6</v>
      </c>
      <c r="D2" s="5" t="s">
        <v>5</v>
      </c>
    </row>
    <row r="3" spans="1:4" ht="22.5" customHeight="1" x14ac:dyDescent="0.35">
      <c r="A3" s="6">
        <v>44688</v>
      </c>
      <c r="B3" s="34">
        <v>599</v>
      </c>
      <c r="C3" s="7" t="s">
        <v>22</v>
      </c>
      <c r="D3" s="32" t="s">
        <v>61</v>
      </c>
    </row>
    <row r="4" spans="1:4" ht="21" x14ac:dyDescent="0.35">
      <c r="A4" s="6">
        <v>44706</v>
      </c>
      <c r="B4" s="34">
        <v>1457</v>
      </c>
      <c r="C4" s="7" t="s">
        <v>18</v>
      </c>
      <c r="D4" s="7" t="s">
        <v>62</v>
      </c>
    </row>
    <row r="5" spans="1:4" ht="21" x14ac:dyDescent="0.35">
      <c r="A5" s="6"/>
      <c r="B5" s="11">
        <f>SUM(B3:B4)</f>
        <v>2056</v>
      </c>
      <c r="C5" s="7"/>
      <c r="D5" s="7"/>
    </row>
    <row r="6" spans="1:4" ht="21" x14ac:dyDescent="0.35">
      <c r="A6" s="6"/>
      <c r="B6" s="7"/>
      <c r="C6" s="7"/>
      <c r="D6" s="7"/>
    </row>
    <row r="7" spans="1:4" ht="21" x14ac:dyDescent="0.35">
      <c r="A7" s="6"/>
      <c r="B7" s="7"/>
      <c r="C7" s="7"/>
      <c r="D7" s="7"/>
    </row>
    <row r="8" spans="1:4" ht="21" x14ac:dyDescent="0.35">
      <c r="A8" s="6"/>
      <c r="B8" s="7"/>
      <c r="C8" s="7"/>
      <c r="D8" s="7"/>
    </row>
    <row r="9" spans="1:4" ht="21" x14ac:dyDescent="0.35">
      <c r="A9" s="6"/>
      <c r="B9" s="7"/>
      <c r="C9" s="7"/>
      <c r="D9" s="7"/>
    </row>
    <row r="10" spans="1:4" ht="21" x14ac:dyDescent="0.35">
      <c r="A10" s="6"/>
      <c r="B10" s="7"/>
      <c r="C10" s="7"/>
      <c r="D10" s="7"/>
    </row>
    <row r="11" spans="1:4" ht="21" x14ac:dyDescent="0.35">
      <c r="A11" s="6"/>
      <c r="B11" s="7"/>
      <c r="C11" s="7"/>
      <c r="D11" s="7"/>
    </row>
    <row r="12" spans="1:4" ht="21" x14ac:dyDescent="0.35">
      <c r="A12" s="6"/>
      <c r="B12" s="7"/>
      <c r="C12" s="7"/>
      <c r="D12" s="7"/>
    </row>
    <row r="13" spans="1:4" ht="21" x14ac:dyDescent="0.35">
      <c r="A13" s="6"/>
      <c r="B13" s="7"/>
      <c r="C13" s="7"/>
      <c r="D13" s="7"/>
    </row>
    <row r="14" spans="1:4" ht="21" x14ac:dyDescent="0.35">
      <c r="A14" s="6"/>
      <c r="B14" s="7"/>
      <c r="C14" s="7"/>
      <c r="D14" s="7"/>
    </row>
    <row r="15" spans="1:4" ht="21" x14ac:dyDescent="0.35">
      <c r="A15" s="6"/>
      <c r="B15" s="7"/>
      <c r="C15" s="7"/>
      <c r="D15" s="7"/>
    </row>
    <row r="16" spans="1:4" ht="21" x14ac:dyDescent="0.35">
      <c r="A16" s="14"/>
      <c r="B16" s="15"/>
      <c r="C16" s="7"/>
      <c r="D16" s="7"/>
    </row>
    <row r="17" spans="1:4" ht="21" x14ac:dyDescent="0.35">
      <c r="A17" s="6"/>
      <c r="B17" s="7"/>
      <c r="C17" s="7"/>
      <c r="D17" s="7"/>
    </row>
    <row r="18" spans="1:4" ht="21" x14ac:dyDescent="0.35">
      <c r="A18" s="6"/>
      <c r="B18" s="7"/>
      <c r="C18" s="7"/>
      <c r="D18" s="7"/>
    </row>
    <row r="19" spans="1:4" ht="21" x14ac:dyDescent="0.35">
      <c r="A19" s="6"/>
      <c r="B19" s="7"/>
      <c r="C19" s="7"/>
      <c r="D19" s="7"/>
    </row>
    <row r="20" spans="1:4" ht="21" x14ac:dyDescent="0.35">
      <c r="A20" s="6"/>
      <c r="B20" s="7"/>
      <c r="C20" s="7"/>
      <c r="D20" s="7"/>
    </row>
    <row r="21" spans="1:4" ht="21" x14ac:dyDescent="0.35">
      <c r="A21" s="6"/>
      <c r="B21" s="7"/>
      <c r="C21" s="7"/>
      <c r="D21" s="7"/>
    </row>
    <row r="22" spans="1:4" ht="21" x14ac:dyDescent="0.35">
      <c r="A22" s="6"/>
      <c r="B22" s="7"/>
      <c r="C22" s="7"/>
      <c r="D22" s="7"/>
    </row>
    <row r="23" spans="1:4" ht="21" x14ac:dyDescent="0.35">
      <c r="A23" s="6"/>
      <c r="B23" s="7"/>
      <c r="C23" s="7"/>
      <c r="D23" s="7"/>
    </row>
    <row r="24" spans="1:4" ht="21" x14ac:dyDescent="0.35">
      <c r="A24" s="6"/>
      <c r="B24" s="7"/>
      <c r="C24" s="7"/>
      <c r="D24" s="7"/>
    </row>
    <row r="25" spans="1:4" ht="21" x14ac:dyDescent="0.35">
      <c r="A25" s="6"/>
      <c r="B25" s="7"/>
      <c r="C25" s="7"/>
      <c r="D25" s="7"/>
    </row>
    <row r="26" spans="1:4" ht="21" x14ac:dyDescent="0.35">
      <c r="A26" s="6"/>
      <c r="B26" s="7"/>
      <c r="C26" s="7"/>
      <c r="D26" s="7"/>
    </row>
    <row r="27" spans="1:4" ht="21" x14ac:dyDescent="0.35">
      <c r="A27" s="6"/>
      <c r="B27" s="7"/>
      <c r="C27" s="7"/>
      <c r="D27" s="7"/>
    </row>
    <row r="28" spans="1:4" ht="21" x14ac:dyDescent="0.35">
      <c r="A28" s="6"/>
      <c r="B28" s="7"/>
      <c r="C28" s="7"/>
      <c r="D28" s="7"/>
    </row>
    <row r="29" spans="1:4" ht="21" x14ac:dyDescent="0.35">
      <c r="A29" s="6"/>
      <c r="B29" s="7"/>
      <c r="C29" s="7"/>
      <c r="D29" s="7"/>
    </row>
    <row r="30" spans="1:4" ht="21" x14ac:dyDescent="0.35">
      <c r="A30" s="6"/>
      <c r="B30" s="7"/>
      <c r="C30" s="7"/>
      <c r="D30" s="7"/>
    </row>
    <row r="31" spans="1:4" ht="21" x14ac:dyDescent="0.35">
      <c r="A31" s="6"/>
      <c r="B31" s="7"/>
      <c r="C31" s="7"/>
      <c r="D31" s="7"/>
    </row>
    <row r="32" spans="1:4" ht="21" x14ac:dyDescent="0.35">
      <c r="A32" s="6"/>
      <c r="B32" s="7"/>
      <c r="C32" s="7"/>
      <c r="D32" s="7"/>
    </row>
    <row r="33" spans="1:4" ht="21" x14ac:dyDescent="0.35">
      <c r="A33" s="6"/>
      <c r="B33" s="7"/>
      <c r="C33" s="7"/>
      <c r="D33" s="7"/>
    </row>
    <row r="34" spans="1:4" ht="21" x14ac:dyDescent="0.35">
      <c r="A34" s="6"/>
      <c r="B34" s="7"/>
      <c r="C34" s="7"/>
      <c r="D34" s="7"/>
    </row>
    <row r="35" spans="1:4" ht="21" x14ac:dyDescent="0.35">
      <c r="A35" s="6"/>
      <c r="B35" s="7"/>
      <c r="C35" s="7"/>
      <c r="D35" s="7"/>
    </row>
    <row r="36" spans="1:4" ht="21" x14ac:dyDescent="0.35">
      <c r="A36" s="6"/>
      <c r="B36" s="7"/>
      <c r="C36" s="7"/>
      <c r="D36" s="7"/>
    </row>
    <row r="37" spans="1:4" ht="21" x14ac:dyDescent="0.35">
      <c r="A37" s="6"/>
      <c r="B37" s="7"/>
      <c r="C37" s="7"/>
      <c r="D37" s="7"/>
    </row>
    <row r="38" spans="1:4" ht="21" x14ac:dyDescent="0.35">
      <c r="A38" s="6"/>
      <c r="B38" s="7"/>
      <c r="C38" s="7"/>
      <c r="D38" s="7"/>
    </row>
    <row r="39" spans="1:4" ht="21" x14ac:dyDescent="0.35">
      <c r="A39" s="6"/>
      <c r="B39" s="7"/>
      <c r="C39" s="7"/>
      <c r="D39" s="7"/>
    </row>
    <row r="40" spans="1:4" ht="21" x14ac:dyDescent="0.35">
      <c r="A40" s="6"/>
      <c r="B40" s="7"/>
      <c r="C40" s="7"/>
      <c r="D40" s="7"/>
    </row>
    <row r="41" spans="1:4" ht="21" x14ac:dyDescent="0.35">
      <c r="A41" s="7"/>
      <c r="B41" s="7"/>
      <c r="C41" s="7"/>
      <c r="D41" s="7"/>
    </row>
    <row r="42" spans="1:4" x14ac:dyDescent="0.25">
      <c r="A42" s="5"/>
      <c r="B42" s="5"/>
      <c r="C42" s="5"/>
      <c r="D42" s="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F5" sqref="F5"/>
    </sheetView>
  </sheetViews>
  <sheetFormatPr defaultRowHeight="15" x14ac:dyDescent="0.25"/>
  <cols>
    <col min="1" max="1" width="16.140625" customWidth="1"/>
    <col min="2" max="2" width="21.5703125" customWidth="1"/>
    <col min="3" max="3" width="28.85546875" customWidth="1"/>
    <col min="4" max="4" width="23.28515625" customWidth="1"/>
  </cols>
  <sheetData>
    <row r="1" spans="1:6" ht="21" x14ac:dyDescent="0.35">
      <c r="A1" s="43">
        <v>45078</v>
      </c>
      <c r="B1" s="44"/>
      <c r="C1" s="44"/>
      <c r="D1" s="44"/>
    </row>
    <row r="2" spans="1:6" ht="21" x14ac:dyDescent="0.35">
      <c r="A2" s="7" t="s">
        <v>0</v>
      </c>
      <c r="B2" s="7" t="s">
        <v>1</v>
      </c>
      <c r="C2" s="7" t="s">
        <v>6</v>
      </c>
      <c r="D2" s="7" t="s">
        <v>5</v>
      </c>
    </row>
    <row r="3" spans="1:6" ht="21" x14ac:dyDescent="0.35">
      <c r="A3" s="6">
        <v>44715</v>
      </c>
      <c r="B3" s="34">
        <v>389</v>
      </c>
      <c r="C3" s="7" t="s">
        <v>30</v>
      </c>
      <c r="D3" s="7" t="s">
        <v>61</v>
      </c>
      <c r="F3">
        <f>B3+B4+B5+B7+B9</f>
        <v>1565.74</v>
      </c>
    </row>
    <row r="4" spans="1:6" ht="21" x14ac:dyDescent="0.35">
      <c r="A4" s="6">
        <v>44721</v>
      </c>
      <c r="B4" s="34">
        <v>92</v>
      </c>
      <c r="C4" s="7" t="s">
        <v>10</v>
      </c>
      <c r="D4" s="7" t="s">
        <v>61</v>
      </c>
      <c r="F4">
        <f>B6+B8+B10+B11</f>
        <v>3828</v>
      </c>
    </row>
    <row r="5" spans="1:6" ht="21" x14ac:dyDescent="0.35">
      <c r="A5" s="6">
        <v>44721</v>
      </c>
      <c r="B5" s="34">
        <v>32</v>
      </c>
      <c r="C5" s="7" t="s">
        <v>10</v>
      </c>
      <c r="D5" s="7" t="s">
        <v>61</v>
      </c>
    </row>
    <row r="6" spans="1:6" ht="21" x14ac:dyDescent="0.35">
      <c r="A6" s="6">
        <v>44727</v>
      </c>
      <c r="B6" s="34">
        <v>179</v>
      </c>
      <c r="C6" s="7" t="s">
        <v>19</v>
      </c>
      <c r="D6" s="7" t="s">
        <v>62</v>
      </c>
    </row>
    <row r="7" spans="1:6" ht="21" x14ac:dyDescent="0.35">
      <c r="A7" s="6">
        <v>44728</v>
      </c>
      <c r="B7" s="34">
        <v>817</v>
      </c>
      <c r="C7" s="7" t="s">
        <v>30</v>
      </c>
      <c r="D7" s="7" t="s">
        <v>61</v>
      </c>
    </row>
    <row r="8" spans="1:6" ht="21" x14ac:dyDescent="0.35">
      <c r="A8" s="6">
        <v>44728</v>
      </c>
      <c r="B8" s="7">
        <v>2439</v>
      </c>
      <c r="C8" s="7" t="s">
        <v>65</v>
      </c>
      <c r="D8" s="7" t="s">
        <v>62</v>
      </c>
    </row>
    <row r="9" spans="1:6" ht="21" x14ac:dyDescent="0.35">
      <c r="A9" s="6">
        <v>44732</v>
      </c>
      <c r="B9" s="34">
        <v>235.74</v>
      </c>
      <c r="C9" s="7" t="s">
        <v>10</v>
      </c>
      <c r="D9" s="7" t="s">
        <v>61</v>
      </c>
    </row>
    <row r="10" spans="1:6" ht="21" x14ac:dyDescent="0.35">
      <c r="A10" s="6">
        <v>44739</v>
      </c>
      <c r="B10" s="34">
        <v>889</v>
      </c>
      <c r="C10" s="7" t="s">
        <v>20</v>
      </c>
      <c r="D10" s="7" t="s">
        <v>62</v>
      </c>
    </row>
    <row r="11" spans="1:6" ht="21" x14ac:dyDescent="0.35">
      <c r="A11" s="6">
        <v>44739</v>
      </c>
      <c r="B11" s="34">
        <v>321</v>
      </c>
      <c r="C11" s="7" t="s">
        <v>21</v>
      </c>
      <c r="D11" s="7" t="s">
        <v>62</v>
      </c>
    </row>
    <row r="12" spans="1:6" ht="21" x14ac:dyDescent="0.35">
      <c r="A12" s="6"/>
      <c r="B12" s="11">
        <f>SUM(B3:B11)</f>
        <v>5393.74</v>
      </c>
      <c r="C12" s="7"/>
      <c r="D12" s="7"/>
    </row>
    <row r="13" spans="1:6" ht="21" x14ac:dyDescent="0.35">
      <c r="A13" s="6"/>
      <c r="B13" s="7"/>
      <c r="C13" s="7"/>
      <c r="D13" s="7"/>
    </row>
    <row r="14" spans="1:6" ht="21" x14ac:dyDescent="0.35">
      <c r="A14" s="6"/>
      <c r="B14" s="7"/>
      <c r="C14" s="7"/>
      <c r="D14" s="7"/>
    </row>
    <row r="15" spans="1:6" ht="21" x14ac:dyDescent="0.35">
      <c r="A15" s="6"/>
      <c r="B15" s="7"/>
      <c r="C15" s="7"/>
      <c r="D15" s="7"/>
    </row>
    <row r="16" spans="1:6" ht="21" x14ac:dyDescent="0.35">
      <c r="A16" s="6"/>
      <c r="B16" s="7"/>
      <c r="C16" s="7"/>
      <c r="D16" s="7"/>
    </row>
    <row r="17" spans="1:4" ht="21" x14ac:dyDescent="0.35">
      <c r="A17" s="6"/>
      <c r="B17" s="7"/>
      <c r="C17" s="7"/>
      <c r="D17" s="16"/>
    </row>
    <row r="18" spans="1:4" ht="21" x14ac:dyDescent="0.35">
      <c r="A18" s="6"/>
      <c r="B18" s="7"/>
      <c r="C18" s="7"/>
      <c r="D18" s="7"/>
    </row>
    <row r="19" spans="1:4" ht="21" x14ac:dyDescent="0.35">
      <c r="A19" s="14"/>
      <c r="B19" s="17"/>
      <c r="C19" s="7"/>
      <c r="D19" s="7"/>
    </row>
    <row r="20" spans="1:4" ht="21" x14ac:dyDescent="0.35">
      <c r="A20" s="6"/>
      <c r="B20" s="7"/>
      <c r="C20" s="7"/>
      <c r="D20" s="7"/>
    </row>
    <row r="21" spans="1:4" ht="21" x14ac:dyDescent="0.35">
      <c r="A21" s="6"/>
      <c r="B21" s="7"/>
      <c r="C21" s="7"/>
      <c r="D21" s="7"/>
    </row>
    <row r="22" spans="1:4" ht="21" x14ac:dyDescent="0.35">
      <c r="A22" s="6"/>
      <c r="B22" s="7"/>
      <c r="C22" s="7"/>
      <c r="D22" s="7"/>
    </row>
    <row r="23" spans="1:4" ht="30.75" customHeight="1" x14ac:dyDescent="0.35">
      <c r="A23" s="3"/>
      <c r="B23" s="3"/>
      <c r="C23" s="1"/>
      <c r="D23" s="1"/>
    </row>
  </sheetData>
  <mergeCells count="1">
    <mergeCell ref="A1:D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B3" sqref="B3:B4"/>
    </sheetView>
  </sheetViews>
  <sheetFormatPr defaultRowHeight="15" x14ac:dyDescent="0.25"/>
  <cols>
    <col min="1" max="1" width="18.28515625" customWidth="1"/>
    <col min="2" max="2" width="21.140625" customWidth="1"/>
    <col min="3" max="3" width="36" customWidth="1"/>
    <col min="4" max="4" width="29.5703125" customWidth="1"/>
  </cols>
  <sheetData>
    <row r="1" spans="1:4" ht="21" x14ac:dyDescent="0.35">
      <c r="A1" s="43">
        <v>45108</v>
      </c>
      <c r="B1" s="44"/>
      <c r="C1" s="44"/>
      <c r="D1" s="44"/>
    </row>
    <row r="2" spans="1:4" ht="21" x14ac:dyDescent="0.35">
      <c r="A2" s="6" t="s">
        <v>0</v>
      </c>
      <c r="B2" s="7" t="s">
        <v>1</v>
      </c>
      <c r="C2" s="7" t="s">
        <v>6</v>
      </c>
      <c r="D2" s="7" t="s">
        <v>5</v>
      </c>
    </row>
    <row r="3" spans="1:4" ht="21" x14ac:dyDescent="0.35">
      <c r="A3" s="6">
        <v>44748</v>
      </c>
      <c r="B3" s="7">
        <v>2134</v>
      </c>
      <c r="C3" s="7" t="s">
        <v>58</v>
      </c>
      <c r="D3" s="7" t="s">
        <v>61</v>
      </c>
    </row>
    <row r="4" spans="1:4" ht="21" x14ac:dyDescent="0.35">
      <c r="A4" s="6">
        <v>44746</v>
      </c>
      <c r="B4" s="7">
        <v>141.6</v>
      </c>
      <c r="C4" s="7" t="s">
        <v>10</v>
      </c>
      <c r="D4" s="7" t="s">
        <v>61</v>
      </c>
    </row>
    <row r="5" spans="1:4" ht="21" x14ac:dyDescent="0.35">
      <c r="A5" s="6"/>
      <c r="B5" s="11">
        <v>2275.6</v>
      </c>
      <c r="C5" s="7"/>
      <c r="D5" s="7"/>
    </row>
    <row r="6" spans="1:4" ht="21" x14ac:dyDescent="0.35">
      <c r="A6" s="6"/>
      <c r="B6" s="7"/>
      <c r="C6" s="7"/>
      <c r="D6" s="7"/>
    </row>
    <row r="7" spans="1:4" ht="21" x14ac:dyDescent="0.35">
      <c r="A7" s="6"/>
      <c r="B7" s="7"/>
      <c r="C7" s="7"/>
      <c r="D7" s="7"/>
    </row>
    <row r="8" spans="1:4" ht="21" x14ac:dyDescent="0.35">
      <c r="A8" s="6"/>
      <c r="B8" s="7"/>
      <c r="C8" s="7"/>
      <c r="D8" s="7"/>
    </row>
    <row r="9" spans="1:4" ht="21" x14ac:dyDescent="0.35">
      <c r="A9" s="6"/>
      <c r="B9" s="7"/>
      <c r="C9" s="7"/>
      <c r="D9" s="7"/>
    </row>
    <row r="10" spans="1:4" ht="21" x14ac:dyDescent="0.35">
      <c r="A10" s="6"/>
      <c r="B10" s="7"/>
      <c r="C10" s="7"/>
      <c r="D10" s="7"/>
    </row>
    <row r="11" spans="1:4" ht="21" x14ac:dyDescent="0.35">
      <c r="A11" s="14"/>
      <c r="B11" s="15"/>
      <c r="C11" s="7"/>
      <c r="D11" s="7"/>
    </row>
    <row r="12" spans="1:4" ht="21" x14ac:dyDescent="0.35">
      <c r="A12" s="6"/>
      <c r="B12" s="7"/>
      <c r="C12" s="7"/>
      <c r="D12" s="7"/>
    </row>
    <row r="13" spans="1:4" ht="21" x14ac:dyDescent="0.35">
      <c r="A13" s="6"/>
      <c r="B13" s="7"/>
      <c r="C13" s="7"/>
      <c r="D13" s="7"/>
    </row>
    <row r="14" spans="1:4" ht="21" x14ac:dyDescent="0.35">
      <c r="A14" s="6"/>
      <c r="B14" s="7"/>
      <c r="C14" s="7"/>
      <c r="D14" s="7"/>
    </row>
    <row r="15" spans="1:4" ht="21" x14ac:dyDescent="0.35">
      <c r="A15" s="6"/>
      <c r="B15" s="7"/>
      <c r="C15" s="7"/>
      <c r="D15" s="7"/>
    </row>
    <row r="16" spans="1:4" ht="21" x14ac:dyDescent="0.35">
      <c r="A16" s="6"/>
      <c r="B16" s="7"/>
      <c r="C16" s="7"/>
      <c r="D16" s="7"/>
    </row>
    <row r="17" spans="1:4" ht="21" x14ac:dyDescent="0.35">
      <c r="A17" s="6"/>
      <c r="B17" s="7"/>
      <c r="C17" s="7"/>
      <c r="D17" s="7"/>
    </row>
    <row r="18" spans="1:4" ht="21" x14ac:dyDescent="0.35">
      <c r="A18" s="6"/>
      <c r="B18" s="7"/>
      <c r="C18" s="7"/>
      <c r="D18" s="7"/>
    </row>
    <row r="19" spans="1:4" ht="21" x14ac:dyDescent="0.35">
      <c r="A19" s="6"/>
      <c r="B19" s="7"/>
      <c r="C19" s="7"/>
      <c r="D19" s="7"/>
    </row>
    <row r="20" spans="1:4" ht="21" x14ac:dyDescent="0.35">
      <c r="A20" s="6"/>
      <c r="B20" s="7"/>
      <c r="C20" s="7"/>
      <c r="D20" s="7"/>
    </row>
    <row r="21" spans="1:4" ht="21" x14ac:dyDescent="0.35">
      <c r="A21" s="7"/>
      <c r="B21" s="7"/>
      <c r="C21" s="7"/>
      <c r="D21" s="7"/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3"/>
  <sheetViews>
    <sheetView workbookViewId="0">
      <selection activeCell="F5" sqref="F5"/>
    </sheetView>
  </sheetViews>
  <sheetFormatPr defaultRowHeight="15" x14ac:dyDescent="0.25"/>
  <cols>
    <col min="1" max="1" width="20" customWidth="1"/>
    <col min="2" max="2" width="16.28515625" customWidth="1"/>
    <col min="3" max="3" width="28.42578125" customWidth="1"/>
    <col min="4" max="4" width="34.140625" customWidth="1"/>
  </cols>
  <sheetData>
    <row r="1" spans="1:6" ht="21" x14ac:dyDescent="0.35">
      <c r="A1" s="43">
        <v>45139</v>
      </c>
      <c r="B1" s="44"/>
      <c r="C1" s="44"/>
      <c r="D1" s="44"/>
    </row>
    <row r="2" spans="1:6" ht="21" x14ac:dyDescent="0.35">
      <c r="A2" s="7" t="s">
        <v>0</v>
      </c>
      <c r="B2" s="7" t="s">
        <v>1</v>
      </c>
      <c r="C2" s="7" t="s">
        <v>9</v>
      </c>
      <c r="D2" s="7" t="s">
        <v>5</v>
      </c>
    </row>
    <row r="3" spans="1:6" ht="21" x14ac:dyDescent="0.35">
      <c r="A3" s="6">
        <v>44774</v>
      </c>
      <c r="B3" s="34">
        <v>3071</v>
      </c>
      <c r="C3" s="7" t="s">
        <v>23</v>
      </c>
      <c r="D3" s="7" t="s">
        <v>64</v>
      </c>
      <c r="F3">
        <f>B3+B4+B6+B7+B8</f>
        <v>6692</v>
      </c>
    </row>
    <row r="4" spans="1:6" ht="21" x14ac:dyDescent="0.35">
      <c r="A4" s="6">
        <v>44774</v>
      </c>
      <c r="B4" s="34">
        <v>268</v>
      </c>
      <c r="C4" s="7" t="s">
        <v>24</v>
      </c>
      <c r="D4" s="7" t="s">
        <v>64</v>
      </c>
      <c r="F4">
        <f>B5+B9</f>
        <v>639.6</v>
      </c>
    </row>
    <row r="5" spans="1:6" ht="21" x14ac:dyDescent="0.35">
      <c r="A5" s="6">
        <v>44777</v>
      </c>
      <c r="B5" s="34">
        <v>449</v>
      </c>
      <c r="C5" s="7" t="s">
        <v>30</v>
      </c>
      <c r="D5" s="7" t="s">
        <v>61</v>
      </c>
    </row>
    <row r="6" spans="1:6" ht="21" x14ac:dyDescent="0.35">
      <c r="A6" s="6">
        <v>44776</v>
      </c>
      <c r="B6" s="34">
        <v>452</v>
      </c>
      <c r="C6" s="7" t="s">
        <v>20</v>
      </c>
      <c r="D6" s="7" t="s">
        <v>62</v>
      </c>
    </row>
    <row r="7" spans="1:6" ht="21" x14ac:dyDescent="0.35">
      <c r="A7" s="6">
        <v>44782</v>
      </c>
      <c r="B7" s="34">
        <v>2272</v>
      </c>
      <c r="C7" s="7" t="s">
        <v>60</v>
      </c>
      <c r="D7" s="7" t="s">
        <v>62</v>
      </c>
    </row>
    <row r="8" spans="1:6" ht="21" x14ac:dyDescent="0.35">
      <c r="A8" s="6">
        <v>44799</v>
      </c>
      <c r="B8" s="34">
        <v>629</v>
      </c>
      <c r="C8" s="7" t="s">
        <v>25</v>
      </c>
      <c r="D8" s="7" t="s">
        <v>62</v>
      </c>
    </row>
    <row r="9" spans="1:6" ht="21" x14ac:dyDescent="0.35">
      <c r="A9" s="6">
        <v>44802</v>
      </c>
      <c r="B9" s="7">
        <v>190.6</v>
      </c>
      <c r="C9" s="7" t="s">
        <v>10</v>
      </c>
      <c r="D9" s="7" t="s">
        <v>61</v>
      </c>
    </row>
    <row r="10" spans="1:6" ht="21" x14ac:dyDescent="0.35">
      <c r="A10" s="6"/>
      <c r="B10" s="7"/>
      <c r="C10" s="7"/>
      <c r="D10" s="7"/>
    </row>
    <row r="11" spans="1:6" ht="21" x14ac:dyDescent="0.35">
      <c r="A11" s="6"/>
      <c r="B11" s="11">
        <f>SUM(B3:B9)</f>
        <v>7331.6</v>
      </c>
      <c r="C11" s="7"/>
      <c r="D11" s="7"/>
    </row>
    <row r="12" spans="1:6" ht="21" x14ac:dyDescent="0.35">
      <c r="A12" s="6"/>
      <c r="B12" s="7"/>
      <c r="C12" s="7"/>
      <c r="D12" s="7"/>
    </row>
    <row r="13" spans="1:6" ht="21" x14ac:dyDescent="0.35">
      <c r="A13" s="6"/>
      <c r="B13" s="7"/>
      <c r="C13" s="7"/>
      <c r="D13" s="7"/>
    </row>
    <row r="14" spans="1:6" ht="21" x14ac:dyDescent="0.35">
      <c r="A14" s="6"/>
      <c r="B14" s="7"/>
      <c r="C14" s="7"/>
      <c r="D14" s="7"/>
    </row>
    <row r="15" spans="1:6" ht="21" x14ac:dyDescent="0.35">
      <c r="A15" s="6"/>
      <c r="B15" s="7"/>
      <c r="C15" s="7"/>
      <c r="D15" s="7"/>
    </row>
    <row r="16" spans="1:6" ht="21" x14ac:dyDescent="0.35">
      <c r="A16" s="6"/>
      <c r="B16" s="7"/>
      <c r="C16" s="7"/>
      <c r="D16" s="7"/>
    </row>
    <row r="17" spans="1:4" ht="21" x14ac:dyDescent="0.35">
      <c r="A17" s="6"/>
      <c r="B17" s="7"/>
      <c r="C17" s="7"/>
      <c r="D17" s="7"/>
    </row>
    <row r="18" spans="1:4" ht="21" x14ac:dyDescent="0.35">
      <c r="A18" s="6"/>
      <c r="B18" s="7"/>
      <c r="C18" s="7"/>
      <c r="D18" s="7"/>
    </row>
    <row r="19" spans="1:4" ht="21" x14ac:dyDescent="0.35">
      <c r="A19" s="14"/>
      <c r="B19" s="15"/>
      <c r="C19" s="7"/>
      <c r="D19" s="7"/>
    </row>
    <row r="20" spans="1:4" ht="21" x14ac:dyDescent="0.35">
      <c r="A20" s="6"/>
      <c r="B20" s="7"/>
      <c r="C20" s="7"/>
      <c r="D20" s="7"/>
    </row>
    <row r="21" spans="1:4" ht="21" x14ac:dyDescent="0.35">
      <c r="A21" s="6"/>
      <c r="B21" s="7"/>
      <c r="C21" s="7"/>
      <c r="D21" s="7"/>
    </row>
    <row r="22" spans="1:4" ht="21" x14ac:dyDescent="0.35">
      <c r="A22" s="6"/>
      <c r="B22" s="7"/>
      <c r="C22" s="7"/>
      <c r="D22" s="7"/>
    </row>
    <row r="23" spans="1:4" ht="21" x14ac:dyDescent="0.35">
      <c r="A23" s="6"/>
      <c r="B23" s="7"/>
      <c r="C23" s="7"/>
      <c r="D23" s="7"/>
    </row>
    <row r="24" spans="1:4" ht="21" x14ac:dyDescent="0.35">
      <c r="A24" s="6"/>
      <c r="B24" s="7"/>
      <c r="C24" s="7"/>
      <c r="D24" s="7"/>
    </row>
    <row r="25" spans="1:4" ht="21" x14ac:dyDescent="0.35">
      <c r="A25" s="6"/>
      <c r="B25" s="7"/>
      <c r="C25" s="7"/>
      <c r="D25" s="7"/>
    </row>
    <row r="26" spans="1:4" ht="21" x14ac:dyDescent="0.35">
      <c r="A26" s="6"/>
      <c r="B26" s="7"/>
      <c r="C26" s="7"/>
      <c r="D26" s="7"/>
    </row>
    <row r="27" spans="1:4" ht="21" x14ac:dyDescent="0.35">
      <c r="A27" s="7"/>
      <c r="B27" s="7"/>
      <c r="C27" s="7"/>
      <c r="D27" s="7"/>
    </row>
    <row r="28" spans="1:4" x14ac:dyDescent="0.25">
      <c r="A28" s="4"/>
      <c r="B28" s="4"/>
      <c r="C28" s="4"/>
      <c r="D28" s="4"/>
    </row>
    <row r="33" spans="3:3" x14ac:dyDescent="0.25">
      <c r="C33" s="4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"/>
  <sheetViews>
    <sheetView workbookViewId="0">
      <selection activeCell="B4" sqref="B4"/>
    </sheetView>
  </sheetViews>
  <sheetFormatPr defaultRowHeight="15" x14ac:dyDescent="0.25"/>
  <cols>
    <col min="1" max="1" width="18.140625" customWidth="1"/>
    <col min="2" max="2" width="15.42578125" customWidth="1"/>
    <col min="3" max="3" width="31" customWidth="1"/>
    <col min="4" max="4" width="25.28515625" customWidth="1"/>
  </cols>
  <sheetData>
    <row r="1" spans="1:4" ht="21" x14ac:dyDescent="0.35">
      <c r="A1" s="43">
        <v>45170</v>
      </c>
      <c r="B1" s="44"/>
      <c r="C1" s="44"/>
      <c r="D1" s="44"/>
    </row>
    <row r="2" spans="1:4" ht="21" x14ac:dyDescent="0.35">
      <c r="A2" s="7" t="s">
        <v>0</v>
      </c>
      <c r="B2" s="7" t="s">
        <v>1</v>
      </c>
      <c r="C2" s="7" t="s">
        <v>7</v>
      </c>
      <c r="D2" s="7" t="s">
        <v>5</v>
      </c>
    </row>
    <row r="3" spans="1:4" ht="21" x14ac:dyDescent="0.35">
      <c r="A3" s="6">
        <v>44811</v>
      </c>
      <c r="B3" s="34">
        <v>339</v>
      </c>
      <c r="C3" s="7" t="s">
        <v>30</v>
      </c>
      <c r="D3" s="7" t="s">
        <v>61</v>
      </c>
    </row>
    <row r="4" spans="1:4" ht="21" x14ac:dyDescent="0.35">
      <c r="A4" s="6">
        <v>44834</v>
      </c>
      <c r="B4" s="34">
        <v>899</v>
      </c>
      <c r="C4" s="7" t="s">
        <v>22</v>
      </c>
      <c r="D4" s="7" t="s">
        <v>61</v>
      </c>
    </row>
    <row r="5" spans="1:4" ht="21" x14ac:dyDescent="0.35">
      <c r="A5" s="6"/>
      <c r="B5" s="11">
        <f>SUM(B3:B4)</f>
        <v>1238</v>
      </c>
      <c r="C5" s="7"/>
      <c r="D5" s="7"/>
    </row>
    <row r="6" spans="1:4" ht="21" x14ac:dyDescent="0.35">
      <c r="A6" s="6"/>
      <c r="B6" s="7"/>
      <c r="C6" s="7"/>
      <c r="D6" s="7"/>
    </row>
    <row r="7" spans="1:4" ht="21" x14ac:dyDescent="0.35">
      <c r="A7" s="6"/>
      <c r="B7" s="7"/>
      <c r="C7" s="7"/>
      <c r="D7" s="7"/>
    </row>
    <row r="8" spans="1:4" ht="21" x14ac:dyDescent="0.35">
      <c r="A8" s="14"/>
      <c r="B8" s="15"/>
      <c r="C8" s="7"/>
      <c r="D8" s="7"/>
    </row>
    <row r="9" spans="1:4" ht="21" x14ac:dyDescent="0.35">
      <c r="A9" s="6"/>
      <c r="B9" s="7"/>
      <c r="C9" s="7"/>
      <c r="D9" s="7"/>
    </row>
    <row r="10" spans="1:4" ht="21" x14ac:dyDescent="0.35">
      <c r="A10" s="6"/>
      <c r="B10" s="7"/>
      <c r="C10" s="7"/>
      <c r="D10" s="7"/>
    </row>
    <row r="11" spans="1:4" ht="21" x14ac:dyDescent="0.35">
      <c r="A11" s="6"/>
      <c r="B11" s="7"/>
      <c r="C11" s="7"/>
      <c r="D11" s="7"/>
    </row>
    <row r="12" spans="1:4" ht="21" x14ac:dyDescent="0.35">
      <c r="A12" s="6"/>
      <c r="B12" s="7"/>
      <c r="C12" s="7"/>
      <c r="D12" s="7"/>
    </row>
    <row r="13" spans="1:4" ht="21" x14ac:dyDescent="0.35">
      <c r="A13" s="6"/>
      <c r="B13" s="7"/>
      <c r="C13" s="7"/>
      <c r="D13" s="7"/>
    </row>
    <row r="14" spans="1:4" ht="21" x14ac:dyDescent="0.35">
      <c r="A14" s="6"/>
      <c r="B14" s="7"/>
      <c r="C14" s="7"/>
      <c r="D14" s="7"/>
    </row>
    <row r="15" spans="1:4" ht="21" x14ac:dyDescent="0.35">
      <c r="A15" s="6"/>
      <c r="B15" s="7"/>
      <c r="C15" s="7"/>
      <c r="D15" s="7"/>
    </row>
    <row r="16" spans="1:4" ht="21" x14ac:dyDescent="0.35">
      <c r="A16" s="6"/>
      <c r="B16" s="7"/>
      <c r="C16" s="7"/>
      <c r="D16" s="7"/>
    </row>
    <row r="17" spans="1:4" ht="21" x14ac:dyDescent="0.35">
      <c r="A17" s="7"/>
      <c r="B17" s="7"/>
      <c r="C17" s="7"/>
      <c r="D17" s="7"/>
    </row>
    <row r="18" spans="1:4" ht="21" x14ac:dyDescent="0.35">
      <c r="A18" s="7"/>
      <c r="B18" s="7"/>
      <c r="C18" s="7"/>
      <c r="D18" s="7"/>
    </row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15</vt:i4>
      </vt:variant>
    </vt:vector>
  </HeadingPairs>
  <TitlesOfParts>
    <vt:vector size="15" baseType="lpstr">
      <vt:lpstr>ЯНВ</vt:lpstr>
      <vt:lpstr>ФВР</vt:lpstr>
      <vt:lpstr>МРТ</vt:lpstr>
      <vt:lpstr>АПР</vt:lpstr>
      <vt:lpstr>МАЙ</vt:lpstr>
      <vt:lpstr>ИЮН</vt:lpstr>
      <vt:lpstr>ИЮЛ</vt:lpstr>
      <vt:lpstr>АВГ</vt:lpstr>
      <vt:lpstr>СЕНТЯ</vt:lpstr>
      <vt:lpstr>ОКТ</vt:lpstr>
      <vt:lpstr>НБР</vt:lpstr>
      <vt:lpstr>ДКБ</vt:lpstr>
      <vt:lpstr>итого</vt:lpstr>
      <vt:lpstr>ОЗОН</vt:lpstr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Аня Морозова</dc:creator>
  <cp:lastModifiedBy>Certified Windows</cp:lastModifiedBy>
  <dcterms:created xsi:type="dcterms:W3CDTF">2021-04-10T07:07:33Z</dcterms:created>
  <dcterms:modified xsi:type="dcterms:W3CDTF">2023-05-09T09:26:46Z</dcterms:modified>
</cp:coreProperties>
</file>